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'Sheet1'!$B$32:$K$195</definedName>
    <definedName name="_xlnm.Print_Area" localSheetId="0">'Sheet1'!$B$1:$M$195</definedName>
  </definedNames>
  <calcPr fullCalcOnLoad="1"/>
</workbook>
</file>

<file path=xl/sharedStrings.xml><?xml version="1.0" encoding="utf-8"?>
<sst xmlns="http://schemas.openxmlformats.org/spreadsheetml/2006/main" count="888" uniqueCount="216">
  <si>
    <t>обект</t>
  </si>
  <si>
    <t>ет.</t>
  </si>
  <si>
    <t>% ид.ч.</t>
  </si>
  <si>
    <t>Блок А</t>
  </si>
  <si>
    <t>Офис</t>
  </si>
  <si>
    <t>І</t>
  </si>
  <si>
    <t>Фитнес</t>
  </si>
  <si>
    <t>ІІ</t>
  </si>
  <si>
    <t>ІІІ</t>
  </si>
  <si>
    <t>ІV</t>
  </si>
  <si>
    <t>V</t>
  </si>
  <si>
    <t>VІ</t>
  </si>
  <si>
    <t>Блок С</t>
  </si>
  <si>
    <t>Аптека</t>
  </si>
  <si>
    <t>Магазин 1</t>
  </si>
  <si>
    <t>Магазин 2</t>
  </si>
  <si>
    <t>Магазин 3</t>
  </si>
  <si>
    <t>Козметик</t>
  </si>
  <si>
    <t>Общо</t>
  </si>
  <si>
    <t>жил.площ      кв.м.</t>
  </si>
  <si>
    <t>общи части  кв.м.</t>
  </si>
  <si>
    <t>обща площ</t>
  </si>
  <si>
    <t>А</t>
  </si>
  <si>
    <t>вход</t>
  </si>
  <si>
    <t>А201</t>
  </si>
  <si>
    <t>А202</t>
  </si>
  <si>
    <t>А 203</t>
  </si>
  <si>
    <t>А 204</t>
  </si>
  <si>
    <t>А 205</t>
  </si>
  <si>
    <t xml:space="preserve"> А 206</t>
  </si>
  <si>
    <t>А 207</t>
  </si>
  <si>
    <t>А 208</t>
  </si>
  <si>
    <t>А 301</t>
  </si>
  <si>
    <t>А 302</t>
  </si>
  <si>
    <t>А 303</t>
  </si>
  <si>
    <t>А 304</t>
  </si>
  <si>
    <t>А 305</t>
  </si>
  <si>
    <t>А 306</t>
  </si>
  <si>
    <t>А 307</t>
  </si>
  <si>
    <t>А 308</t>
  </si>
  <si>
    <t>А 401</t>
  </si>
  <si>
    <t>А 402</t>
  </si>
  <si>
    <t>А 403</t>
  </si>
  <si>
    <t>А 404</t>
  </si>
  <si>
    <t>А 405</t>
  </si>
  <si>
    <t>А 406</t>
  </si>
  <si>
    <t>А 407</t>
  </si>
  <si>
    <t>А 408</t>
  </si>
  <si>
    <t>А 501</t>
  </si>
  <si>
    <t>А 502</t>
  </si>
  <si>
    <t>А 503</t>
  </si>
  <si>
    <t>А 504</t>
  </si>
  <si>
    <t>B</t>
  </si>
  <si>
    <t>В 101</t>
  </si>
  <si>
    <t>В 102</t>
  </si>
  <si>
    <t>В 103</t>
  </si>
  <si>
    <t>В 104</t>
  </si>
  <si>
    <t>В 105</t>
  </si>
  <si>
    <t>В 106</t>
  </si>
  <si>
    <t>В 107</t>
  </si>
  <si>
    <t>В 108</t>
  </si>
  <si>
    <t>В 201</t>
  </si>
  <si>
    <t>В 202</t>
  </si>
  <si>
    <t>В 203</t>
  </si>
  <si>
    <t>В 204</t>
  </si>
  <si>
    <t>В 205</t>
  </si>
  <si>
    <t>В 206</t>
  </si>
  <si>
    <t>В 207</t>
  </si>
  <si>
    <t>В 208</t>
  </si>
  <si>
    <t>В 209</t>
  </si>
  <si>
    <t>В 301</t>
  </si>
  <si>
    <t>В 303</t>
  </si>
  <si>
    <t>В 304</t>
  </si>
  <si>
    <t>В 305</t>
  </si>
  <si>
    <t>В 306</t>
  </si>
  <si>
    <t>В 307</t>
  </si>
  <si>
    <t>В 308</t>
  </si>
  <si>
    <t>В 309</t>
  </si>
  <si>
    <t>В 401</t>
  </si>
  <si>
    <t>В 402</t>
  </si>
  <si>
    <t>В 403</t>
  </si>
  <si>
    <t>В 404</t>
  </si>
  <si>
    <t>В 405</t>
  </si>
  <si>
    <t>В 406</t>
  </si>
  <si>
    <t>В 407</t>
  </si>
  <si>
    <t>В 408</t>
  </si>
  <si>
    <t>В 409</t>
  </si>
  <si>
    <t>В 501</t>
  </si>
  <si>
    <t>В 502</t>
  </si>
  <si>
    <t>В 503</t>
  </si>
  <si>
    <t>В 504</t>
  </si>
  <si>
    <t xml:space="preserve"> В 505</t>
  </si>
  <si>
    <t>В 506</t>
  </si>
  <si>
    <t>В 507</t>
  </si>
  <si>
    <t>В 508</t>
  </si>
  <si>
    <t>C</t>
  </si>
  <si>
    <t>D</t>
  </si>
  <si>
    <t>С 101</t>
  </si>
  <si>
    <t>С 102</t>
  </si>
  <si>
    <t>С 201</t>
  </si>
  <si>
    <t>С 202</t>
  </si>
  <si>
    <t>С 203</t>
  </si>
  <si>
    <t>С 204</t>
  </si>
  <si>
    <t>С 205</t>
  </si>
  <si>
    <t>С 206</t>
  </si>
  <si>
    <t>С 207</t>
  </si>
  <si>
    <t>С 208</t>
  </si>
  <si>
    <t>С 301</t>
  </si>
  <si>
    <t>С 302</t>
  </si>
  <si>
    <t>С 303</t>
  </si>
  <si>
    <t>С 304</t>
  </si>
  <si>
    <t>С 305</t>
  </si>
  <si>
    <t>С 306</t>
  </si>
  <si>
    <t>С 307</t>
  </si>
  <si>
    <t>С 308</t>
  </si>
  <si>
    <t>С 401</t>
  </si>
  <si>
    <t>С 402</t>
  </si>
  <si>
    <t>С 403</t>
  </si>
  <si>
    <t>С 404</t>
  </si>
  <si>
    <t>С 405</t>
  </si>
  <si>
    <t>С 406</t>
  </si>
  <si>
    <t>С 407</t>
  </si>
  <si>
    <t>С 408</t>
  </si>
  <si>
    <t>С 501</t>
  </si>
  <si>
    <t>С 502</t>
  </si>
  <si>
    <t>С 503</t>
  </si>
  <si>
    <t>С 504</t>
  </si>
  <si>
    <t>D 101</t>
  </si>
  <si>
    <t>D 102</t>
  </si>
  <si>
    <t>D 103</t>
  </si>
  <si>
    <t>D 104</t>
  </si>
  <si>
    <t>D 105</t>
  </si>
  <si>
    <t>D 106</t>
  </si>
  <si>
    <t>D 107</t>
  </si>
  <si>
    <t>D 108</t>
  </si>
  <si>
    <t>D 109</t>
  </si>
  <si>
    <t>D 201</t>
  </si>
  <si>
    <t>D 202</t>
  </si>
  <si>
    <t>D 203</t>
  </si>
  <si>
    <t>D 204</t>
  </si>
  <si>
    <t>D 205</t>
  </si>
  <si>
    <t>D 206</t>
  </si>
  <si>
    <t>D 207</t>
  </si>
  <si>
    <t>D 208</t>
  </si>
  <si>
    <t>D 209</t>
  </si>
  <si>
    <t>D 301</t>
  </si>
  <si>
    <t>D 302</t>
  </si>
  <si>
    <t>D 303</t>
  </si>
  <si>
    <t>D 304</t>
  </si>
  <si>
    <t>D 305</t>
  </si>
  <si>
    <t>D 306</t>
  </si>
  <si>
    <t>D 307</t>
  </si>
  <si>
    <t>D 308</t>
  </si>
  <si>
    <t>D 309</t>
  </si>
  <si>
    <t>D 401</t>
  </si>
  <si>
    <t>D 402</t>
  </si>
  <si>
    <t>D 403</t>
  </si>
  <si>
    <t>D 404</t>
  </si>
  <si>
    <t>D 405</t>
  </si>
  <si>
    <t>D 406</t>
  </si>
  <si>
    <t>D 407</t>
  </si>
  <si>
    <t>D 408</t>
  </si>
  <si>
    <t>D 409</t>
  </si>
  <si>
    <t>D 501</t>
  </si>
  <si>
    <t>D 502</t>
  </si>
  <si>
    <t>D 503</t>
  </si>
  <si>
    <t>D 504</t>
  </si>
  <si>
    <t>D 505</t>
  </si>
  <si>
    <t>D 506</t>
  </si>
  <si>
    <t>D 507</t>
  </si>
  <si>
    <t>D 508</t>
  </si>
  <si>
    <t>D 601</t>
  </si>
  <si>
    <t>цена за     1 кв.м</t>
  </si>
  <si>
    <t>цена в евро</t>
  </si>
  <si>
    <t>парк</t>
  </si>
  <si>
    <t>с одной спальни</t>
  </si>
  <si>
    <t>парк/бассейн</t>
  </si>
  <si>
    <t>бассейн</t>
  </si>
  <si>
    <t>студия</t>
  </si>
  <si>
    <t>двух спальный</t>
  </si>
  <si>
    <t>sold</t>
  </si>
  <si>
    <t>АКЦИЯ</t>
  </si>
  <si>
    <t>трех спальный</t>
  </si>
  <si>
    <t>В 601</t>
  </si>
  <si>
    <t xml:space="preserve">План оплаты - Вариант А </t>
  </si>
  <si>
    <t>Депозит - 2000 евро</t>
  </si>
  <si>
    <t>40% до 20 дней, предварительный договор</t>
  </si>
  <si>
    <t>80% до 20 дней, предварительный договор</t>
  </si>
  <si>
    <t>10% - Акт 14</t>
  </si>
  <si>
    <t>15% - Акт 14</t>
  </si>
  <si>
    <t>10%-Акт 15, нотариальный акт</t>
  </si>
  <si>
    <t>15%-Акт 15, нотариальный акт</t>
  </si>
  <si>
    <t>План оплаты - Вариант С</t>
  </si>
  <si>
    <t>Беспроцентная рассрочка до 3 лет</t>
  </si>
  <si>
    <t>План оплаты - Вариант В - 10% скидка</t>
  </si>
  <si>
    <t>40% - второй  год</t>
  </si>
  <si>
    <t>20%- третий год</t>
  </si>
  <si>
    <t>2.Разсрочка до 3 лет без одорожание!</t>
  </si>
  <si>
    <t>Акция действительна только при оплате недвижимости в течении 1 года!</t>
  </si>
  <si>
    <t>крыша-тераса</t>
  </si>
  <si>
    <t>Детский угол</t>
  </si>
  <si>
    <t>Кафе</t>
  </si>
  <si>
    <t xml:space="preserve"> Салон-парикмахер</t>
  </si>
  <si>
    <t>Релакс центр</t>
  </si>
  <si>
    <t>1. При быстрая оплата -  10% скидка!</t>
  </si>
  <si>
    <t>30%- 3  месяца после первого взноса</t>
  </si>
  <si>
    <r>
      <rPr>
        <b/>
        <sz val="12"/>
        <color indexed="10"/>
        <rFont val="Arial"/>
        <family val="2"/>
      </rPr>
      <t>резервиран</t>
    </r>
    <r>
      <rPr>
        <b/>
        <sz val="14"/>
        <color indexed="10"/>
        <rFont val="Arial"/>
        <family val="2"/>
      </rPr>
      <t xml:space="preserve"> </t>
    </r>
  </si>
  <si>
    <r>
      <t xml:space="preserve">Безпроцентната разсрочката до 3 лет - не относится к аппартаментам в акции </t>
    </r>
    <r>
      <rPr>
        <b/>
        <i/>
        <sz val="20"/>
        <color indexed="30"/>
        <rFont val="Arial"/>
        <family val="2"/>
      </rPr>
      <t>!!!</t>
    </r>
  </si>
  <si>
    <t xml:space="preserve">    </t>
  </si>
  <si>
    <t xml:space="preserve">         АКЦИЯ</t>
  </si>
  <si>
    <t xml:space="preserve">резервиран </t>
  </si>
  <si>
    <t>A</t>
  </si>
  <si>
    <t>продаден</t>
  </si>
  <si>
    <t>В</t>
  </si>
  <si>
    <t>В 302</t>
  </si>
  <si>
    <t>III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</si>
</sst>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0.000"/>
    <numFmt numFmtId="166" formatCode="0.00000"/>
  </numFmts>
  <fonts count="10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 val="single"/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i/>
      <sz val="20"/>
      <color indexed="3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i/>
      <sz val="20"/>
      <color indexed="10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17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6"/>
      <color indexed="62"/>
      <name val="Arial"/>
      <family val="2"/>
    </font>
    <font>
      <b/>
      <i/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14"/>
      <color indexed="30"/>
      <name val="Arial"/>
      <family val="2"/>
    </font>
    <font>
      <b/>
      <i/>
      <sz val="16"/>
      <color indexed="30"/>
      <name val="Arial"/>
      <family val="2"/>
    </font>
    <font>
      <b/>
      <sz val="20"/>
      <color indexed="30"/>
      <name val="Arial"/>
      <family val="2"/>
    </font>
    <font>
      <b/>
      <sz val="11"/>
      <color indexed="1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B050"/>
      <name val="Arial"/>
      <family val="2"/>
    </font>
    <font>
      <b/>
      <i/>
      <sz val="12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i/>
      <sz val="16"/>
      <color theme="3" tint="0.39998000860214233"/>
      <name val="Arial"/>
      <family val="2"/>
    </font>
    <font>
      <b/>
      <i/>
      <sz val="14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i/>
      <sz val="14"/>
      <color rgb="FF0070C0"/>
      <name val="Arial"/>
      <family val="2"/>
    </font>
    <font>
      <b/>
      <i/>
      <sz val="16"/>
      <color rgb="FF0070C0"/>
      <name val="Arial"/>
      <family val="2"/>
    </font>
    <font>
      <b/>
      <sz val="20"/>
      <color rgb="FF0070C0"/>
      <name val="Arial"/>
      <family val="2"/>
    </font>
    <font>
      <b/>
      <sz val="11"/>
      <color rgb="FFFF0000"/>
      <name val="Arial"/>
      <family val="2"/>
    </font>
    <font>
      <sz val="12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right"/>
    </xf>
    <xf numFmtId="0" fontId="7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NumberFormat="1" applyFont="1" applyAlignment="1">
      <alignment/>
    </xf>
    <xf numFmtId="0" fontId="82" fillId="0" borderId="0" xfId="0" applyFont="1" applyFill="1" applyBorder="1" applyAlignment="1">
      <alignment/>
    </xf>
    <xf numFmtId="0" fontId="8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81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86" fillId="37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7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87" fillId="0" borderId="10" xfId="0" applyFont="1" applyBorder="1" applyAlignment="1">
      <alignment/>
    </xf>
    <xf numFmtId="2" fontId="89" fillId="0" borderId="10" xfId="0" applyNumberFormat="1" applyFont="1" applyFill="1" applyBorder="1" applyAlignment="1">
      <alignment/>
    </xf>
    <xf numFmtId="165" fontId="89" fillId="0" borderId="10" xfId="0" applyNumberFormat="1" applyFont="1" applyFill="1" applyBorder="1" applyAlignment="1">
      <alignment/>
    </xf>
    <xf numFmtId="2" fontId="90" fillId="0" borderId="10" xfId="0" applyNumberFormat="1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3" fontId="91" fillId="0" borderId="10" xfId="0" applyNumberFormat="1" applyFont="1" applyFill="1" applyBorder="1" applyAlignment="1">
      <alignment/>
    </xf>
    <xf numFmtId="0" fontId="91" fillId="0" borderId="10" xfId="0" applyFont="1" applyFill="1" applyBorder="1" applyAlignment="1">
      <alignment/>
    </xf>
    <xf numFmtId="3" fontId="87" fillId="0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right"/>
    </xf>
    <xf numFmtId="0" fontId="87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Border="1" applyAlignment="1">
      <alignment/>
    </xf>
    <xf numFmtId="2" fontId="88" fillId="0" borderId="10" xfId="0" applyNumberFormat="1" applyFont="1" applyFill="1" applyBorder="1" applyAlignment="1">
      <alignment/>
    </xf>
    <xf numFmtId="165" fontId="88" fillId="0" borderId="10" xfId="0" applyNumberFormat="1" applyFont="1" applyFill="1" applyBorder="1" applyAlignment="1">
      <alignment/>
    </xf>
    <xf numFmtId="0" fontId="87" fillId="0" borderId="10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horizontal="right"/>
    </xf>
    <xf numFmtId="0" fontId="89" fillId="0" borderId="12" xfId="0" applyFont="1" applyFill="1" applyBorder="1" applyAlignment="1">
      <alignment horizontal="center"/>
    </xf>
    <xf numFmtId="2" fontId="89" fillId="0" borderId="12" xfId="0" applyNumberFormat="1" applyFont="1" applyFill="1" applyBorder="1" applyAlignment="1">
      <alignment/>
    </xf>
    <xf numFmtId="165" fontId="89" fillId="0" borderId="12" xfId="0" applyNumberFormat="1" applyFont="1" applyFill="1" applyBorder="1" applyAlignment="1">
      <alignment/>
    </xf>
    <xf numFmtId="0" fontId="89" fillId="0" borderId="14" xfId="0" applyFont="1" applyFill="1" applyBorder="1" applyAlignment="1">
      <alignment horizontal="center"/>
    </xf>
    <xf numFmtId="2" fontId="89" fillId="0" borderId="14" xfId="0" applyNumberFormat="1" applyFont="1" applyFill="1" applyBorder="1" applyAlignment="1">
      <alignment/>
    </xf>
    <xf numFmtId="165" fontId="89" fillId="0" borderId="14" xfId="0" applyNumberFormat="1" applyFont="1" applyFill="1" applyBorder="1" applyAlignment="1">
      <alignment/>
    </xf>
    <xf numFmtId="2" fontId="90" fillId="0" borderId="14" xfId="0" applyNumberFormat="1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87" fillId="0" borderId="14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9" fillId="0" borderId="11" xfId="0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/>
    </xf>
    <xf numFmtId="165" fontId="89" fillId="0" borderId="11" xfId="0" applyNumberFormat="1" applyFont="1" applyFill="1" applyBorder="1" applyAlignment="1">
      <alignment/>
    </xf>
    <xf numFmtId="0" fontId="90" fillId="0" borderId="11" xfId="0" applyFont="1" applyFill="1" applyBorder="1" applyAlignment="1">
      <alignment/>
    </xf>
    <xf numFmtId="165" fontId="89" fillId="0" borderId="13" xfId="0" applyNumberFormat="1" applyFont="1" applyFill="1" applyBorder="1" applyAlignment="1">
      <alignment/>
    </xf>
    <xf numFmtId="2" fontId="89" fillId="0" borderId="13" xfId="0" applyNumberFormat="1" applyFont="1" applyFill="1" applyBorder="1" applyAlignment="1">
      <alignment/>
    </xf>
    <xf numFmtId="2" fontId="90" fillId="0" borderId="13" xfId="0" applyNumberFormat="1" applyFont="1" applyFill="1" applyBorder="1" applyAlignment="1">
      <alignment/>
    </xf>
    <xf numFmtId="0" fontId="89" fillId="0" borderId="13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8" fillId="0" borderId="11" xfId="0" applyFont="1" applyBorder="1" applyAlignment="1">
      <alignment/>
    </xf>
    <xf numFmtId="0" fontId="89" fillId="36" borderId="14" xfId="0" applyFont="1" applyFill="1" applyBorder="1" applyAlignment="1">
      <alignment horizontal="center"/>
    </xf>
    <xf numFmtId="0" fontId="91" fillId="36" borderId="10" xfId="0" applyFont="1" applyFill="1" applyBorder="1" applyAlignment="1">
      <alignment/>
    </xf>
    <xf numFmtId="2" fontId="89" fillId="36" borderId="14" xfId="0" applyNumberFormat="1" applyFont="1" applyFill="1" applyBorder="1" applyAlignment="1">
      <alignment/>
    </xf>
    <xf numFmtId="165" fontId="89" fillId="36" borderId="14" xfId="0" applyNumberFormat="1" applyFont="1" applyFill="1" applyBorder="1" applyAlignment="1">
      <alignment/>
    </xf>
    <xf numFmtId="2" fontId="90" fillId="36" borderId="14" xfId="0" applyNumberFormat="1" applyFont="1" applyFill="1" applyBorder="1" applyAlignment="1">
      <alignment/>
    </xf>
    <xf numFmtId="165" fontId="88" fillId="0" borderId="11" xfId="0" applyNumberFormat="1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7" fillId="0" borderId="13" xfId="0" applyFont="1" applyFill="1" applyBorder="1" applyAlignment="1">
      <alignment/>
    </xf>
    <xf numFmtId="0" fontId="90" fillId="0" borderId="11" xfId="0" applyFont="1" applyFill="1" applyBorder="1" applyAlignment="1">
      <alignment horizontal="center"/>
    </xf>
    <xf numFmtId="0" fontId="87" fillId="38" borderId="10" xfId="0" applyFont="1" applyFill="1" applyBorder="1" applyAlignment="1">
      <alignment/>
    </xf>
    <xf numFmtId="0" fontId="89" fillId="38" borderId="10" xfId="0" applyFont="1" applyFill="1" applyBorder="1" applyAlignment="1">
      <alignment horizontal="center"/>
    </xf>
    <xf numFmtId="0" fontId="91" fillId="38" borderId="10" xfId="0" applyFont="1" applyFill="1" applyBorder="1" applyAlignment="1">
      <alignment/>
    </xf>
    <xf numFmtId="2" fontId="89" fillId="38" borderId="10" xfId="0" applyNumberFormat="1" applyFont="1" applyFill="1" applyBorder="1" applyAlignment="1">
      <alignment/>
    </xf>
    <xf numFmtId="165" fontId="89" fillId="38" borderId="10" xfId="0" applyNumberFormat="1" applyFont="1" applyFill="1" applyBorder="1" applyAlignment="1">
      <alignment/>
    </xf>
    <xf numFmtId="2" fontId="90" fillId="38" borderId="10" xfId="0" applyNumberFormat="1" applyFont="1" applyFill="1" applyBorder="1" applyAlignment="1">
      <alignment/>
    </xf>
    <xf numFmtId="3" fontId="87" fillId="38" borderId="10" xfId="0" applyNumberFormat="1" applyFont="1" applyFill="1" applyBorder="1" applyAlignment="1">
      <alignment horizontal="center"/>
    </xf>
    <xf numFmtId="0" fontId="90" fillId="38" borderId="10" xfId="0" applyFont="1" applyFill="1" applyBorder="1" applyAlignment="1">
      <alignment horizontal="right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 wrapText="1"/>
    </xf>
    <xf numFmtId="0" fontId="93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88" fillId="0" borderId="13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89" fillId="0" borderId="13" xfId="0" applyFont="1" applyBorder="1" applyAlignment="1">
      <alignment/>
    </xf>
    <xf numFmtId="165" fontId="89" fillId="0" borderId="13" xfId="0" applyNumberFormat="1" applyFont="1" applyBorder="1" applyAlignment="1">
      <alignment/>
    </xf>
    <xf numFmtId="2" fontId="89" fillId="0" borderId="13" xfId="0" applyNumberFormat="1" applyFont="1" applyBorder="1" applyAlignment="1">
      <alignment/>
    </xf>
    <xf numFmtId="0" fontId="87" fillId="0" borderId="13" xfId="0" applyFont="1" applyBorder="1" applyAlignment="1">
      <alignment horizontal="center" wrapText="1"/>
    </xf>
    <xf numFmtId="0" fontId="87" fillId="0" borderId="13" xfId="0" applyFont="1" applyBorder="1" applyAlignment="1">
      <alignment horizontal="center"/>
    </xf>
    <xf numFmtId="0" fontId="90" fillId="2" borderId="16" xfId="0" applyFont="1" applyFill="1" applyBorder="1" applyAlignment="1">
      <alignment horizontal="center" vertical="center"/>
    </xf>
    <xf numFmtId="0" fontId="88" fillId="2" borderId="14" xfId="0" applyFont="1" applyFill="1" applyBorder="1" applyAlignment="1">
      <alignment horizontal="center" vertical="center"/>
    </xf>
    <xf numFmtId="0" fontId="87" fillId="2" borderId="14" xfId="0" applyFont="1" applyFill="1" applyBorder="1" applyAlignment="1">
      <alignment horizontal="center" wrapText="1"/>
    </xf>
    <xf numFmtId="0" fontId="87" fillId="2" borderId="17" xfId="0" applyFont="1" applyFill="1" applyBorder="1" applyAlignment="1">
      <alignment horizontal="center"/>
    </xf>
    <xf numFmtId="0" fontId="90" fillId="2" borderId="18" xfId="0" applyFont="1" applyFill="1" applyBorder="1" applyAlignment="1">
      <alignment horizontal="center" vertical="center"/>
    </xf>
    <xf numFmtId="0" fontId="88" fillId="2" borderId="11" xfId="0" applyFont="1" applyFill="1" applyBorder="1" applyAlignment="1">
      <alignment horizontal="center" vertical="center"/>
    </xf>
    <xf numFmtId="0" fontId="87" fillId="2" borderId="11" xfId="0" applyFont="1" applyFill="1" applyBorder="1" applyAlignment="1">
      <alignment horizontal="center" wrapText="1"/>
    </xf>
    <xf numFmtId="0" fontId="87" fillId="2" borderId="1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5" fillId="37" borderId="10" xfId="0" applyFont="1" applyFill="1" applyBorder="1" applyAlignment="1">
      <alignment horizontal="right"/>
    </xf>
    <xf numFmtId="0" fontId="91" fillId="35" borderId="10" xfId="0" applyFont="1" applyFill="1" applyBorder="1" applyAlignment="1">
      <alignment/>
    </xf>
    <xf numFmtId="0" fontId="87" fillId="35" borderId="10" xfId="0" applyFont="1" applyFill="1" applyBorder="1" applyAlignment="1">
      <alignment/>
    </xf>
    <xf numFmtId="0" fontId="96" fillId="33" borderId="10" xfId="0" applyFont="1" applyFill="1" applyBorder="1" applyAlignment="1">
      <alignment/>
    </xf>
    <xf numFmtId="0" fontId="97" fillId="33" borderId="10" xfId="0" applyFont="1" applyFill="1" applyBorder="1" applyAlignment="1">
      <alignment/>
    </xf>
    <xf numFmtId="0" fontId="89" fillId="35" borderId="10" xfId="0" applyFont="1" applyFill="1" applyBorder="1" applyAlignment="1">
      <alignment horizontal="center"/>
    </xf>
    <xf numFmtId="2" fontId="89" fillId="35" borderId="10" xfId="0" applyNumberFormat="1" applyFont="1" applyFill="1" applyBorder="1" applyAlignment="1">
      <alignment/>
    </xf>
    <xf numFmtId="165" fontId="89" fillId="35" borderId="10" xfId="0" applyNumberFormat="1" applyFont="1" applyFill="1" applyBorder="1" applyAlignment="1">
      <alignment/>
    </xf>
    <xf numFmtId="2" fontId="90" fillId="35" borderId="10" xfId="0" applyNumberFormat="1" applyFont="1" applyFill="1" applyBorder="1" applyAlignment="1">
      <alignment/>
    </xf>
    <xf numFmtId="3" fontId="87" fillId="35" borderId="10" xfId="0" applyNumberFormat="1" applyFont="1" applyFill="1" applyBorder="1" applyAlignment="1">
      <alignment horizontal="center"/>
    </xf>
    <xf numFmtId="0" fontId="98" fillId="0" borderId="10" xfId="0" applyFont="1" applyFill="1" applyBorder="1" applyAlignment="1">
      <alignment/>
    </xf>
    <xf numFmtId="2" fontId="99" fillId="0" borderId="10" xfId="0" applyNumberFormat="1" applyFont="1" applyFill="1" applyBorder="1" applyAlignment="1">
      <alignment/>
    </xf>
    <xf numFmtId="165" fontId="99" fillId="0" borderId="10" xfId="0" applyNumberFormat="1" applyFont="1" applyFill="1" applyBorder="1" applyAlignment="1">
      <alignment/>
    </xf>
    <xf numFmtId="2" fontId="100" fillId="0" borderId="10" xfId="0" applyNumberFormat="1" applyFont="1" applyFill="1" applyBorder="1" applyAlignment="1">
      <alignment/>
    </xf>
    <xf numFmtId="0" fontId="101" fillId="0" borderId="10" xfId="0" applyFont="1" applyFill="1" applyBorder="1" applyAlignment="1">
      <alignment horizontal="center" wrapText="1"/>
    </xf>
    <xf numFmtId="0" fontId="100" fillId="0" borderId="10" xfId="0" applyFont="1" applyFill="1" applyBorder="1" applyAlignment="1">
      <alignment horizontal="right"/>
    </xf>
    <xf numFmtId="0" fontId="100" fillId="0" borderId="10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/>
    </xf>
    <xf numFmtId="0" fontId="88" fillId="2" borderId="14" xfId="0" applyFont="1" applyFill="1" applyBorder="1" applyAlignment="1">
      <alignment horizontal="center" vertical="center" wrapText="1"/>
    </xf>
    <xf numFmtId="0" fontId="88" fillId="2" borderId="11" xfId="0" applyFont="1" applyFill="1" applyBorder="1" applyAlignment="1">
      <alignment horizontal="center" vertical="center" wrapText="1"/>
    </xf>
    <xf numFmtId="0" fontId="88" fillId="2" borderId="14" xfId="0" applyFont="1" applyFill="1" applyBorder="1" applyAlignment="1">
      <alignment horizontal="center" vertical="center"/>
    </xf>
    <xf numFmtId="0" fontId="88" fillId="2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5"/>
  <sheetViews>
    <sheetView tabSelected="1" zoomScalePageLayoutView="0" workbookViewId="0" topLeftCell="A24">
      <selection activeCell="M29" sqref="M29"/>
    </sheetView>
  </sheetViews>
  <sheetFormatPr defaultColWidth="9.140625" defaultRowHeight="12.75"/>
  <cols>
    <col min="1" max="1" width="2.421875" style="0" customWidth="1"/>
    <col min="2" max="2" width="8.00390625" style="38" customWidth="1"/>
    <col min="3" max="3" width="23.7109375" style="0" customWidth="1"/>
    <col min="4" max="4" width="4.57421875" style="0" customWidth="1"/>
    <col min="5" max="5" width="17.00390625" style="0" customWidth="1"/>
    <col min="6" max="6" width="17.8515625" style="0" customWidth="1"/>
    <col min="7" max="7" width="9.8515625" style="0" customWidth="1"/>
    <col min="8" max="8" width="8.28125" style="0" customWidth="1"/>
    <col min="9" max="9" width="10.28125" style="0" customWidth="1"/>
    <col min="10" max="10" width="12.7109375" style="0" customWidth="1"/>
    <col min="11" max="11" width="9.421875" style="42" customWidth="1"/>
    <col min="12" max="12" width="15.00390625" style="15" customWidth="1"/>
    <col min="13" max="13" width="11.140625" style="0" customWidth="1"/>
  </cols>
  <sheetData>
    <row r="1" spans="2:12" s="80" customFormat="1" ht="27">
      <c r="B1" s="83"/>
      <c r="E1" s="84"/>
      <c r="K1" s="85"/>
      <c r="L1" s="86"/>
    </row>
    <row r="2" spans="2:12" s="80" customFormat="1" ht="27.75">
      <c r="B2" s="79"/>
      <c r="K2" s="81"/>
      <c r="L2" s="82"/>
    </row>
    <row r="3" spans="2:12" s="80" customFormat="1" ht="27.75">
      <c r="B3" s="79" t="s">
        <v>208</v>
      </c>
      <c r="F3" s="203" t="s">
        <v>209</v>
      </c>
      <c r="K3" s="81"/>
      <c r="L3" s="82"/>
    </row>
    <row r="4" spans="3:10" ht="17.25" customHeight="1">
      <c r="C4" s="192"/>
      <c r="D4" s="192"/>
      <c r="E4" s="192"/>
      <c r="F4" s="193"/>
      <c r="G4" s="192"/>
      <c r="H4" s="192"/>
      <c r="I4" s="192"/>
      <c r="J4" s="192"/>
    </row>
    <row r="5" spans="2:12" s="53" customFormat="1" ht="26.25">
      <c r="B5" s="54"/>
      <c r="C5" s="194"/>
      <c r="D5" s="195" t="s">
        <v>204</v>
      </c>
      <c r="E5" s="195"/>
      <c r="F5" s="195"/>
      <c r="G5" s="195"/>
      <c r="H5" s="195"/>
      <c r="I5" s="193"/>
      <c r="J5" s="193"/>
      <c r="K5" s="55"/>
      <c r="L5" s="56"/>
    </row>
    <row r="6" spans="2:14" s="62" customFormat="1" ht="26.25">
      <c r="B6" s="58"/>
      <c r="C6" s="196"/>
      <c r="D6" s="197" t="s">
        <v>197</v>
      </c>
      <c r="E6" s="198"/>
      <c r="F6" s="199"/>
      <c r="G6" s="199"/>
      <c r="H6" s="200"/>
      <c r="I6" s="201"/>
      <c r="J6" s="202"/>
      <c r="K6" s="59"/>
      <c r="L6" s="60"/>
      <c r="M6" s="59"/>
      <c r="N6" s="61"/>
    </row>
    <row r="7" spans="2:12" s="53" customFormat="1" ht="13.5" customHeight="1">
      <c r="B7" s="54"/>
      <c r="C7" s="57"/>
      <c r="K7" s="55"/>
      <c r="L7" s="56"/>
    </row>
    <row r="8" spans="2:13" s="24" customFormat="1" ht="18" hidden="1">
      <c r="B8" s="21" t="s">
        <v>96</v>
      </c>
      <c r="C8" s="43" t="s">
        <v>131</v>
      </c>
      <c r="D8" s="44" t="s">
        <v>5</v>
      </c>
      <c r="E8" s="45" t="s">
        <v>177</v>
      </c>
      <c r="F8" s="45" t="s">
        <v>175</v>
      </c>
      <c r="G8" s="46">
        <v>37.78</v>
      </c>
      <c r="H8" s="47">
        <v>0.536</v>
      </c>
      <c r="I8" s="46">
        <v>6.82</v>
      </c>
      <c r="J8" s="6">
        <f aca="true" t="shared" si="0" ref="J8:J14">I8+G8</f>
        <v>44.6</v>
      </c>
      <c r="K8" s="63">
        <v>790</v>
      </c>
      <c r="L8" s="64">
        <f aca="true" t="shared" si="1" ref="L8:L14">K8*J8</f>
        <v>35234</v>
      </c>
      <c r="M8" s="65" t="s">
        <v>181</v>
      </c>
    </row>
    <row r="9" spans="2:13" s="24" customFormat="1" ht="18" hidden="1">
      <c r="B9" s="21" t="s">
        <v>96</v>
      </c>
      <c r="C9" s="43" t="s">
        <v>132</v>
      </c>
      <c r="D9" s="44" t="s">
        <v>5</v>
      </c>
      <c r="E9" s="45" t="s">
        <v>177</v>
      </c>
      <c r="F9" s="45" t="s">
        <v>179</v>
      </c>
      <c r="G9" s="46">
        <v>55.55</v>
      </c>
      <c r="H9" s="47">
        <v>0.774</v>
      </c>
      <c r="I9" s="46">
        <v>9.85</v>
      </c>
      <c r="J9" s="6">
        <f t="shared" si="0"/>
        <v>65.39999999999999</v>
      </c>
      <c r="K9" s="63">
        <v>790</v>
      </c>
      <c r="L9" s="64">
        <f t="shared" si="1"/>
        <v>51665.99999999999</v>
      </c>
      <c r="M9" s="65" t="s">
        <v>181</v>
      </c>
    </row>
    <row r="10" spans="2:13" s="24" customFormat="1" ht="18" hidden="1">
      <c r="B10" s="66" t="s">
        <v>96</v>
      </c>
      <c r="C10" s="67" t="s">
        <v>133</v>
      </c>
      <c r="D10" s="68" t="s">
        <v>5</v>
      </c>
      <c r="E10" s="69" t="s">
        <v>174</v>
      </c>
      <c r="F10" s="69" t="s">
        <v>175</v>
      </c>
      <c r="G10" s="70">
        <v>29.62</v>
      </c>
      <c r="H10" s="71">
        <v>0.388</v>
      </c>
      <c r="I10" s="70">
        <v>4.94</v>
      </c>
      <c r="J10" s="72">
        <f t="shared" si="0"/>
        <v>34.56</v>
      </c>
      <c r="K10" s="73">
        <v>790</v>
      </c>
      <c r="L10" s="74">
        <f t="shared" si="1"/>
        <v>27302.4</v>
      </c>
      <c r="M10" s="75" t="s">
        <v>181</v>
      </c>
    </row>
    <row r="11" spans="2:13" ht="18" hidden="1">
      <c r="B11" s="21" t="s">
        <v>52</v>
      </c>
      <c r="C11" s="25" t="s">
        <v>79</v>
      </c>
      <c r="D11" s="26" t="s">
        <v>9</v>
      </c>
      <c r="E11" s="28" t="s">
        <v>177</v>
      </c>
      <c r="F11" s="28" t="s">
        <v>178</v>
      </c>
      <c r="G11" s="29">
        <v>62.87</v>
      </c>
      <c r="H11" s="30">
        <v>0.922</v>
      </c>
      <c r="I11" s="29">
        <v>11.74</v>
      </c>
      <c r="J11" s="31">
        <f t="shared" si="0"/>
        <v>74.61</v>
      </c>
      <c r="K11" s="33">
        <v>950</v>
      </c>
      <c r="L11" s="32">
        <f t="shared" si="1"/>
        <v>70879.5</v>
      </c>
      <c r="M11" s="33" t="s">
        <v>180</v>
      </c>
    </row>
    <row r="12" spans="2:13" ht="18" hidden="1">
      <c r="B12" s="21" t="s">
        <v>52</v>
      </c>
      <c r="C12" s="16" t="s">
        <v>80</v>
      </c>
      <c r="D12" s="22" t="s">
        <v>9</v>
      </c>
      <c r="E12" s="23" t="s">
        <v>177</v>
      </c>
      <c r="F12" s="23" t="s">
        <v>175</v>
      </c>
      <c r="G12" s="4">
        <v>45.52</v>
      </c>
      <c r="H12" s="7">
        <v>0.633</v>
      </c>
      <c r="I12" s="4">
        <v>8.06</v>
      </c>
      <c r="J12" s="6">
        <f t="shared" si="0"/>
        <v>53.580000000000005</v>
      </c>
      <c r="K12" s="39">
        <v>950</v>
      </c>
      <c r="L12" s="19">
        <f t="shared" si="1"/>
        <v>50901.00000000001</v>
      </c>
      <c r="M12" s="24"/>
    </row>
    <row r="13" spans="2:13" ht="18" hidden="1">
      <c r="B13" s="21" t="s">
        <v>52</v>
      </c>
      <c r="C13" s="16" t="s">
        <v>81</v>
      </c>
      <c r="D13" s="22" t="s">
        <v>9</v>
      </c>
      <c r="E13" s="23" t="s">
        <v>177</v>
      </c>
      <c r="F13" s="23" t="s">
        <v>175</v>
      </c>
      <c r="G13" s="4">
        <v>44.52</v>
      </c>
      <c r="H13" s="7">
        <v>0.619</v>
      </c>
      <c r="I13" s="4">
        <v>7.88</v>
      </c>
      <c r="J13" s="6">
        <f t="shared" si="0"/>
        <v>52.400000000000006</v>
      </c>
      <c r="K13" s="39">
        <v>950</v>
      </c>
      <c r="L13" s="19">
        <f t="shared" si="1"/>
        <v>49780.00000000001</v>
      </c>
      <c r="M13" s="24"/>
    </row>
    <row r="14" spans="2:12" s="24" customFormat="1" ht="18" hidden="1">
      <c r="B14" s="66" t="s">
        <v>52</v>
      </c>
      <c r="C14" s="34" t="s">
        <v>82</v>
      </c>
      <c r="D14" s="35" t="s">
        <v>9</v>
      </c>
      <c r="E14" s="76" t="s">
        <v>177</v>
      </c>
      <c r="F14" s="76" t="s">
        <v>175</v>
      </c>
      <c r="G14" s="9">
        <v>46.26</v>
      </c>
      <c r="H14" s="8">
        <v>0.643</v>
      </c>
      <c r="I14" s="9">
        <v>8.19</v>
      </c>
      <c r="J14" s="72">
        <f t="shared" si="0"/>
        <v>54.449999999999996</v>
      </c>
      <c r="K14" s="77">
        <v>950</v>
      </c>
      <c r="L14" s="78">
        <f t="shared" si="1"/>
        <v>51727.49999999999</v>
      </c>
    </row>
    <row r="15" spans="2:13" s="53" customFormat="1" ht="18">
      <c r="B15" s="96" t="s">
        <v>184</v>
      </c>
      <c r="C15" s="97"/>
      <c r="D15" s="96"/>
      <c r="E15" s="98"/>
      <c r="F15" s="96" t="s">
        <v>194</v>
      </c>
      <c r="G15" s="97"/>
      <c r="H15" s="96"/>
      <c r="I15" s="96"/>
      <c r="J15" s="96" t="s">
        <v>192</v>
      </c>
      <c r="K15" s="97"/>
      <c r="L15" s="96"/>
      <c r="M15" s="98"/>
    </row>
    <row r="16" spans="2:13" s="53" customFormat="1" ht="18">
      <c r="B16" s="99" t="s">
        <v>185</v>
      </c>
      <c r="C16" s="100"/>
      <c r="D16" s="98"/>
      <c r="E16" s="98"/>
      <c r="F16" s="99" t="s">
        <v>185</v>
      </c>
      <c r="G16" s="100"/>
      <c r="H16" s="98"/>
      <c r="I16" s="98"/>
      <c r="J16" s="99" t="s">
        <v>185</v>
      </c>
      <c r="K16" s="100"/>
      <c r="L16" s="98"/>
      <c r="M16" s="98"/>
    </row>
    <row r="17" spans="2:13" s="53" customFormat="1" ht="18">
      <c r="B17" s="99" t="s">
        <v>186</v>
      </c>
      <c r="C17" s="100"/>
      <c r="D17" s="98"/>
      <c r="E17" s="98"/>
      <c r="F17" s="99" t="s">
        <v>187</v>
      </c>
      <c r="G17" s="100"/>
      <c r="H17" s="98"/>
      <c r="I17" s="98"/>
      <c r="J17" s="99" t="s">
        <v>186</v>
      </c>
      <c r="K17" s="100"/>
      <c r="L17" s="98"/>
      <c r="M17" s="98"/>
    </row>
    <row r="18" spans="2:13" s="53" customFormat="1" ht="18">
      <c r="B18" s="99" t="s">
        <v>205</v>
      </c>
      <c r="C18" s="100"/>
      <c r="D18" s="98"/>
      <c r="E18" s="98"/>
      <c r="F18" s="99" t="s">
        <v>188</v>
      </c>
      <c r="G18" s="100"/>
      <c r="H18" s="98"/>
      <c r="I18" s="98"/>
      <c r="J18" s="101" t="s">
        <v>193</v>
      </c>
      <c r="K18" s="100"/>
      <c r="L18" s="98"/>
      <c r="M18" s="98"/>
    </row>
    <row r="19" spans="2:13" s="53" customFormat="1" ht="18">
      <c r="B19" s="99" t="s">
        <v>189</v>
      </c>
      <c r="C19" s="100"/>
      <c r="D19" s="98"/>
      <c r="E19" s="98"/>
      <c r="F19" s="99" t="s">
        <v>190</v>
      </c>
      <c r="G19" s="100"/>
      <c r="H19" s="98"/>
      <c r="I19" s="98"/>
      <c r="J19" s="99" t="s">
        <v>195</v>
      </c>
      <c r="K19" s="100"/>
      <c r="L19" s="98"/>
      <c r="M19" s="98"/>
    </row>
    <row r="20" spans="2:13" s="53" customFormat="1" ht="18">
      <c r="B20" s="99" t="s">
        <v>191</v>
      </c>
      <c r="C20" s="100"/>
      <c r="D20" s="98"/>
      <c r="E20" s="98"/>
      <c r="F20" s="98"/>
      <c r="G20" s="98"/>
      <c r="H20" s="98"/>
      <c r="I20" s="102"/>
      <c r="J20" s="99" t="s">
        <v>196</v>
      </c>
      <c r="K20" s="100"/>
      <c r="L20" s="98"/>
      <c r="M20" s="98"/>
    </row>
    <row r="21" spans="2:13" s="53" customFormat="1" ht="18">
      <c r="B21" s="98"/>
      <c r="C21" s="100"/>
      <c r="D21" s="98"/>
      <c r="E21" s="98"/>
      <c r="F21" s="103"/>
      <c r="G21" s="103"/>
      <c r="H21" s="103"/>
      <c r="I21" s="104"/>
      <c r="J21" s="105"/>
      <c r="K21" s="98"/>
      <c r="L21" s="98"/>
      <c r="M21" s="98"/>
    </row>
    <row r="22" spans="2:13" s="87" customFormat="1" ht="25.5">
      <c r="B22" s="106"/>
      <c r="C22" s="188" t="s">
        <v>207</v>
      </c>
      <c r="D22" s="188"/>
      <c r="E22" s="188"/>
      <c r="F22" s="188"/>
      <c r="G22" s="188"/>
      <c r="H22" s="188"/>
      <c r="I22" s="188"/>
      <c r="J22" s="189"/>
      <c r="K22" s="190"/>
      <c r="L22" s="191"/>
      <c r="M22" s="107"/>
    </row>
    <row r="23" spans="2:13" s="88" customFormat="1" ht="21" thickBot="1">
      <c r="B23" s="108"/>
      <c r="C23" s="109" t="s">
        <v>198</v>
      </c>
      <c r="D23" s="109"/>
      <c r="E23" s="109"/>
      <c r="F23" s="109"/>
      <c r="G23" s="109"/>
      <c r="H23" s="109"/>
      <c r="I23" s="109"/>
      <c r="J23" s="110"/>
      <c r="K23" s="111"/>
      <c r="L23" s="112"/>
      <c r="M23" s="113"/>
    </row>
    <row r="24" spans="2:12" ht="16.5" customHeight="1">
      <c r="B24" s="211"/>
      <c r="C24" s="242" t="s">
        <v>0</v>
      </c>
      <c r="D24" s="242" t="s">
        <v>1</v>
      </c>
      <c r="E24" s="212"/>
      <c r="F24" s="212"/>
      <c r="G24" s="240" t="s">
        <v>19</v>
      </c>
      <c r="H24" s="242" t="s">
        <v>2</v>
      </c>
      <c r="I24" s="240" t="s">
        <v>20</v>
      </c>
      <c r="J24" s="240" t="s">
        <v>21</v>
      </c>
      <c r="K24" s="213"/>
      <c r="L24" s="214"/>
    </row>
    <row r="25" spans="2:12" ht="27.75" customHeight="1" thickBot="1">
      <c r="B25" s="215" t="s">
        <v>23</v>
      </c>
      <c r="C25" s="243"/>
      <c r="D25" s="243"/>
      <c r="E25" s="216"/>
      <c r="F25" s="216"/>
      <c r="G25" s="241"/>
      <c r="H25" s="243"/>
      <c r="I25" s="241"/>
      <c r="J25" s="241"/>
      <c r="K25" s="217" t="s">
        <v>172</v>
      </c>
      <c r="L25" s="218" t="s">
        <v>173</v>
      </c>
    </row>
    <row r="26" spans="2:12" ht="18">
      <c r="B26" s="37"/>
      <c r="C26" s="204" t="s">
        <v>3</v>
      </c>
      <c r="D26" s="205"/>
      <c r="E26" s="205"/>
      <c r="F26" s="205"/>
      <c r="G26" s="206"/>
      <c r="H26" s="207"/>
      <c r="I26" s="208"/>
      <c r="J26" s="206"/>
      <c r="K26" s="209"/>
      <c r="L26" s="210"/>
    </row>
    <row r="27" spans="2:12" ht="18">
      <c r="B27" s="21"/>
      <c r="C27" s="132" t="s">
        <v>4</v>
      </c>
      <c r="D27" s="130" t="s">
        <v>5</v>
      </c>
      <c r="E27" s="130"/>
      <c r="F27" s="130"/>
      <c r="G27" s="133">
        <v>60.76</v>
      </c>
      <c r="H27" s="134">
        <v>0.867</v>
      </c>
      <c r="I27" s="133">
        <v>11.04</v>
      </c>
      <c r="J27" s="135">
        <f aca="true" t="shared" si="2" ref="J27:J59">I27+G27</f>
        <v>71.8</v>
      </c>
      <c r="K27" s="127"/>
      <c r="L27" s="128"/>
    </row>
    <row r="28" spans="2:12" ht="18">
      <c r="B28" s="21"/>
      <c r="C28" s="132" t="s">
        <v>6</v>
      </c>
      <c r="D28" s="130" t="s">
        <v>5</v>
      </c>
      <c r="E28" s="130"/>
      <c r="F28" s="130"/>
      <c r="G28" s="133">
        <v>53.66</v>
      </c>
      <c r="H28" s="134">
        <v>0.765</v>
      </c>
      <c r="I28" s="133">
        <v>9.74</v>
      </c>
      <c r="J28" s="135">
        <f t="shared" si="2"/>
        <v>63.4</v>
      </c>
      <c r="K28" s="127"/>
      <c r="L28" s="128"/>
    </row>
    <row r="29" spans="2:12" ht="18">
      <c r="B29" s="21"/>
      <c r="C29" s="132" t="s">
        <v>203</v>
      </c>
      <c r="D29" s="130" t="s">
        <v>5</v>
      </c>
      <c r="E29" s="130"/>
      <c r="F29" s="130"/>
      <c r="G29" s="133">
        <v>81.46</v>
      </c>
      <c r="H29" s="134">
        <v>1.162</v>
      </c>
      <c r="I29" s="133">
        <v>14.79</v>
      </c>
      <c r="J29" s="135">
        <f t="shared" si="2"/>
        <v>96.25</v>
      </c>
      <c r="K29" s="127"/>
      <c r="L29" s="128"/>
    </row>
    <row r="30" spans="2:12" ht="18">
      <c r="B30" s="21"/>
      <c r="C30" s="132" t="s">
        <v>202</v>
      </c>
      <c r="D30" s="130" t="s">
        <v>5</v>
      </c>
      <c r="E30" s="130"/>
      <c r="F30" s="130"/>
      <c r="G30" s="133">
        <v>68.04</v>
      </c>
      <c r="H30" s="134">
        <v>0.97</v>
      </c>
      <c r="I30" s="133">
        <v>12.35</v>
      </c>
      <c r="J30" s="135">
        <f t="shared" si="2"/>
        <v>80.39</v>
      </c>
      <c r="K30" s="127"/>
      <c r="L30" s="128"/>
    </row>
    <row r="31" spans="2:12" ht="18">
      <c r="B31" s="21"/>
      <c r="C31" s="132" t="s">
        <v>201</v>
      </c>
      <c r="D31" s="130" t="s">
        <v>5</v>
      </c>
      <c r="E31" s="130"/>
      <c r="F31" s="130"/>
      <c r="G31" s="133">
        <v>33.1</v>
      </c>
      <c r="H31" s="134">
        <v>0.472</v>
      </c>
      <c r="I31" s="133">
        <v>6.01</v>
      </c>
      <c r="J31" s="135">
        <f t="shared" si="2"/>
        <v>39.11</v>
      </c>
      <c r="K31" s="127"/>
      <c r="L31" s="128"/>
    </row>
    <row r="32" spans="2:13" ht="18">
      <c r="B32" s="143" t="s">
        <v>22</v>
      </c>
      <c r="C32" s="136" t="s">
        <v>24</v>
      </c>
      <c r="D32" s="137" t="s">
        <v>7</v>
      </c>
      <c r="E32" s="138" t="s">
        <v>174</v>
      </c>
      <c r="F32" s="139" t="s">
        <v>175</v>
      </c>
      <c r="G32" s="133">
        <v>39.74</v>
      </c>
      <c r="H32" s="134">
        <v>0.575</v>
      </c>
      <c r="I32" s="133">
        <v>7.32</v>
      </c>
      <c r="J32" s="135">
        <f t="shared" si="2"/>
        <v>47.06</v>
      </c>
      <c r="K32" s="140">
        <v>900</v>
      </c>
      <c r="L32" s="141"/>
      <c r="M32" s="24"/>
    </row>
    <row r="33" spans="2:13" ht="18">
      <c r="B33" s="143" t="s">
        <v>22</v>
      </c>
      <c r="C33" s="136" t="s">
        <v>25</v>
      </c>
      <c r="D33" s="137" t="s">
        <v>7</v>
      </c>
      <c r="E33" s="138" t="s">
        <v>176</v>
      </c>
      <c r="F33" s="139" t="s">
        <v>175</v>
      </c>
      <c r="G33" s="133">
        <v>49.51</v>
      </c>
      <c r="H33" s="134">
        <v>0.702</v>
      </c>
      <c r="I33" s="133">
        <v>8.94</v>
      </c>
      <c r="J33" s="135">
        <f t="shared" si="2"/>
        <v>58.449999999999996</v>
      </c>
      <c r="K33" s="140">
        <v>950</v>
      </c>
      <c r="L33" s="141"/>
      <c r="M33" s="24"/>
    </row>
    <row r="34" spans="2:13" ht="18">
      <c r="B34" s="143" t="s">
        <v>22</v>
      </c>
      <c r="C34" s="136" t="s">
        <v>26</v>
      </c>
      <c r="D34" s="137" t="s">
        <v>7</v>
      </c>
      <c r="E34" s="139" t="s">
        <v>177</v>
      </c>
      <c r="F34" s="139" t="s">
        <v>175</v>
      </c>
      <c r="G34" s="133">
        <v>44.9</v>
      </c>
      <c r="H34" s="134">
        <v>0.624</v>
      </c>
      <c r="I34" s="133">
        <v>7.94</v>
      </c>
      <c r="J34" s="135">
        <f t="shared" si="2"/>
        <v>52.839999999999996</v>
      </c>
      <c r="K34" s="142">
        <v>900</v>
      </c>
      <c r="L34" s="141"/>
      <c r="M34" s="24"/>
    </row>
    <row r="35" spans="2:13" ht="18">
      <c r="B35" s="143" t="s">
        <v>22</v>
      </c>
      <c r="C35" s="136" t="s">
        <v>27</v>
      </c>
      <c r="D35" s="137" t="s">
        <v>7</v>
      </c>
      <c r="E35" s="139" t="s">
        <v>177</v>
      </c>
      <c r="F35" s="139" t="s">
        <v>175</v>
      </c>
      <c r="G35" s="133">
        <v>42.04</v>
      </c>
      <c r="H35" s="134">
        <v>0.578</v>
      </c>
      <c r="I35" s="133">
        <v>7.36</v>
      </c>
      <c r="J35" s="135">
        <f t="shared" si="2"/>
        <v>49.4</v>
      </c>
      <c r="K35" s="140">
        <v>950</v>
      </c>
      <c r="L35" s="141"/>
      <c r="M35" s="24"/>
    </row>
    <row r="36" spans="2:13" ht="18">
      <c r="B36" s="143" t="s">
        <v>22</v>
      </c>
      <c r="C36" s="136" t="s">
        <v>28</v>
      </c>
      <c r="D36" s="137" t="s">
        <v>7</v>
      </c>
      <c r="E36" s="139" t="s">
        <v>177</v>
      </c>
      <c r="F36" s="139" t="s">
        <v>175</v>
      </c>
      <c r="G36" s="133">
        <v>45.54</v>
      </c>
      <c r="H36" s="134">
        <v>0.62</v>
      </c>
      <c r="I36" s="133">
        <v>7.89</v>
      </c>
      <c r="J36" s="135">
        <f t="shared" si="2"/>
        <v>53.43</v>
      </c>
      <c r="K36" s="140">
        <v>950</v>
      </c>
      <c r="L36" s="141"/>
      <c r="M36" s="24"/>
    </row>
    <row r="37" spans="2:13" ht="18">
      <c r="B37" s="143" t="s">
        <v>22</v>
      </c>
      <c r="C37" s="136" t="s">
        <v>29</v>
      </c>
      <c r="D37" s="137" t="s">
        <v>7</v>
      </c>
      <c r="E37" s="139" t="s">
        <v>174</v>
      </c>
      <c r="F37" s="139" t="s">
        <v>175</v>
      </c>
      <c r="G37" s="133">
        <v>44.72</v>
      </c>
      <c r="H37" s="134">
        <v>0.66</v>
      </c>
      <c r="I37" s="133">
        <v>8.4</v>
      </c>
      <c r="J37" s="135">
        <f t="shared" si="2"/>
        <v>53.12</v>
      </c>
      <c r="K37" s="140">
        <v>900</v>
      </c>
      <c r="L37" s="141"/>
      <c r="M37" s="24"/>
    </row>
    <row r="38" spans="2:13" ht="18">
      <c r="B38" s="143" t="s">
        <v>22</v>
      </c>
      <c r="C38" s="136" t="s">
        <v>30</v>
      </c>
      <c r="D38" s="137" t="s">
        <v>7</v>
      </c>
      <c r="E38" s="139" t="s">
        <v>174</v>
      </c>
      <c r="F38" s="139" t="s">
        <v>175</v>
      </c>
      <c r="G38" s="133">
        <v>36.04</v>
      </c>
      <c r="H38" s="134">
        <v>0.522</v>
      </c>
      <c r="I38" s="133">
        <v>6.64</v>
      </c>
      <c r="J38" s="135">
        <f t="shared" si="2"/>
        <v>42.68</v>
      </c>
      <c r="K38" s="140">
        <v>900</v>
      </c>
      <c r="L38" s="141"/>
      <c r="M38" s="24"/>
    </row>
    <row r="39" spans="2:13" ht="18">
      <c r="B39" s="143" t="s">
        <v>22</v>
      </c>
      <c r="C39" s="136" t="s">
        <v>31</v>
      </c>
      <c r="D39" s="137" t="s">
        <v>7</v>
      </c>
      <c r="E39" s="139" t="s">
        <v>174</v>
      </c>
      <c r="F39" s="139" t="s">
        <v>178</v>
      </c>
      <c r="G39" s="133">
        <v>28.11</v>
      </c>
      <c r="H39" s="134">
        <v>0.407</v>
      </c>
      <c r="I39" s="133">
        <v>5.18</v>
      </c>
      <c r="J39" s="135">
        <f t="shared" si="2"/>
        <v>33.29</v>
      </c>
      <c r="K39" s="140">
        <v>900</v>
      </c>
      <c r="L39" s="141"/>
      <c r="M39" s="24"/>
    </row>
    <row r="40" spans="2:13" ht="18">
      <c r="B40" s="143" t="s">
        <v>22</v>
      </c>
      <c r="C40" s="25" t="s">
        <v>32</v>
      </c>
      <c r="D40" s="26" t="s">
        <v>8</v>
      </c>
      <c r="E40" s="27" t="s">
        <v>174</v>
      </c>
      <c r="F40" s="28" t="s">
        <v>175</v>
      </c>
      <c r="G40" s="29">
        <v>40.22</v>
      </c>
      <c r="H40" s="30">
        <v>0.594</v>
      </c>
      <c r="I40" s="29">
        <v>7.56</v>
      </c>
      <c r="J40" s="31">
        <f t="shared" si="2"/>
        <v>47.78</v>
      </c>
      <c r="K40" s="40">
        <v>900</v>
      </c>
      <c r="L40" s="239" t="s">
        <v>212</v>
      </c>
      <c r="M40" s="124"/>
    </row>
    <row r="41" spans="2:13" ht="18">
      <c r="B41" s="143" t="s">
        <v>22</v>
      </c>
      <c r="C41" s="136" t="s">
        <v>33</v>
      </c>
      <c r="D41" s="137" t="s">
        <v>8</v>
      </c>
      <c r="E41" s="138" t="s">
        <v>176</v>
      </c>
      <c r="F41" s="139" t="s">
        <v>175</v>
      </c>
      <c r="G41" s="133">
        <v>50.47</v>
      </c>
      <c r="H41" s="134">
        <v>0.731</v>
      </c>
      <c r="I41" s="133">
        <v>9.3</v>
      </c>
      <c r="J41" s="135">
        <f t="shared" si="2"/>
        <v>59.769999999999996</v>
      </c>
      <c r="K41" s="140">
        <v>950</v>
      </c>
      <c r="L41" s="141">
        <f aca="true" t="shared" si="3" ref="L41:L55">J41*K41</f>
        <v>56781.49999999999</v>
      </c>
      <c r="M41" s="125"/>
    </row>
    <row r="42" spans="2:13" ht="18">
      <c r="B42" s="143" t="s">
        <v>22</v>
      </c>
      <c r="C42" s="136" t="s">
        <v>34</v>
      </c>
      <c r="D42" s="137" t="s">
        <v>8</v>
      </c>
      <c r="E42" s="139" t="s">
        <v>177</v>
      </c>
      <c r="F42" s="139" t="s">
        <v>175</v>
      </c>
      <c r="G42" s="133">
        <v>45.38</v>
      </c>
      <c r="H42" s="134">
        <v>0.644</v>
      </c>
      <c r="I42" s="133">
        <v>8.2</v>
      </c>
      <c r="J42" s="135">
        <f t="shared" si="2"/>
        <v>53.58</v>
      </c>
      <c r="K42" s="142">
        <v>900</v>
      </c>
      <c r="L42" s="141">
        <f t="shared" si="3"/>
        <v>48222</v>
      </c>
      <c r="M42" s="125"/>
    </row>
    <row r="43" spans="2:13" ht="18">
      <c r="B43" s="143" t="s">
        <v>22</v>
      </c>
      <c r="C43" s="136" t="s">
        <v>35</v>
      </c>
      <c r="D43" s="137" t="s">
        <v>8</v>
      </c>
      <c r="E43" s="139" t="s">
        <v>177</v>
      </c>
      <c r="F43" s="139" t="s">
        <v>175</v>
      </c>
      <c r="G43" s="133">
        <v>42.04</v>
      </c>
      <c r="H43" s="134">
        <v>0.59</v>
      </c>
      <c r="I43" s="133">
        <v>7.51</v>
      </c>
      <c r="J43" s="135">
        <f t="shared" si="2"/>
        <v>49.55</v>
      </c>
      <c r="K43" s="140">
        <v>950</v>
      </c>
      <c r="L43" s="141">
        <f t="shared" si="3"/>
        <v>47072.5</v>
      </c>
      <c r="M43" s="125"/>
    </row>
    <row r="44" spans="2:13" ht="18">
      <c r="B44" s="143" t="s">
        <v>22</v>
      </c>
      <c r="C44" s="136" t="s">
        <v>36</v>
      </c>
      <c r="D44" s="137" t="s">
        <v>8</v>
      </c>
      <c r="E44" s="139" t="s">
        <v>177</v>
      </c>
      <c r="F44" s="139" t="s">
        <v>175</v>
      </c>
      <c r="G44" s="133">
        <v>45.54</v>
      </c>
      <c r="H44" s="134">
        <v>0.633</v>
      </c>
      <c r="I44" s="133">
        <v>8.06</v>
      </c>
      <c r="J44" s="135">
        <f t="shared" si="2"/>
        <v>53.6</v>
      </c>
      <c r="K44" s="140">
        <v>950</v>
      </c>
      <c r="L44" s="141">
        <f t="shared" si="3"/>
        <v>50920</v>
      </c>
      <c r="M44" s="125"/>
    </row>
    <row r="45" spans="2:13" s="24" customFormat="1" ht="18">
      <c r="B45" s="143" t="s">
        <v>22</v>
      </c>
      <c r="C45" s="136" t="s">
        <v>37</v>
      </c>
      <c r="D45" s="137" t="s">
        <v>8</v>
      </c>
      <c r="E45" s="139" t="s">
        <v>174</v>
      </c>
      <c r="F45" s="139" t="s">
        <v>175</v>
      </c>
      <c r="G45" s="133">
        <v>44.72</v>
      </c>
      <c r="H45" s="134">
        <v>0.673</v>
      </c>
      <c r="I45" s="133">
        <v>8.57</v>
      </c>
      <c r="J45" s="135">
        <f t="shared" si="2"/>
        <v>53.29</v>
      </c>
      <c r="K45" s="140">
        <v>900</v>
      </c>
      <c r="L45" s="141">
        <f t="shared" si="3"/>
        <v>47961</v>
      </c>
      <c r="M45" s="126"/>
    </row>
    <row r="46" spans="2:13" ht="18">
      <c r="B46" s="143" t="s">
        <v>22</v>
      </c>
      <c r="C46" s="180" t="s">
        <v>38</v>
      </c>
      <c r="D46" s="181" t="s">
        <v>8</v>
      </c>
      <c r="E46" s="182" t="s">
        <v>174</v>
      </c>
      <c r="F46" s="182" t="s">
        <v>175</v>
      </c>
      <c r="G46" s="183">
        <v>36.04</v>
      </c>
      <c r="H46" s="184">
        <v>0.532</v>
      </c>
      <c r="I46" s="183">
        <v>6.77</v>
      </c>
      <c r="J46" s="185">
        <f t="shared" si="2"/>
        <v>42.81</v>
      </c>
      <c r="K46" s="186">
        <v>900</v>
      </c>
      <c r="L46" s="221" t="s">
        <v>210</v>
      </c>
      <c r="M46" s="126"/>
    </row>
    <row r="47" spans="2:13" ht="18">
      <c r="B47" s="143" t="s">
        <v>22</v>
      </c>
      <c r="C47" s="136" t="s">
        <v>39</v>
      </c>
      <c r="D47" s="137" t="s">
        <v>8</v>
      </c>
      <c r="E47" s="139" t="s">
        <v>174</v>
      </c>
      <c r="F47" s="139" t="s">
        <v>178</v>
      </c>
      <c r="G47" s="133">
        <v>28.11</v>
      </c>
      <c r="H47" s="134">
        <v>0.415</v>
      </c>
      <c r="I47" s="133">
        <v>5.28</v>
      </c>
      <c r="J47" s="135">
        <f t="shared" si="2"/>
        <v>33.39</v>
      </c>
      <c r="K47" s="140">
        <v>900</v>
      </c>
      <c r="L47" s="141">
        <f t="shared" si="3"/>
        <v>30051</v>
      </c>
      <c r="M47" s="125"/>
    </row>
    <row r="48" spans="2:13" ht="18">
      <c r="B48" s="143" t="s">
        <v>22</v>
      </c>
      <c r="C48" s="223" t="s">
        <v>40</v>
      </c>
      <c r="D48" s="226" t="s">
        <v>9</v>
      </c>
      <c r="E48" s="222" t="s">
        <v>174</v>
      </c>
      <c r="F48" s="222" t="s">
        <v>175</v>
      </c>
      <c r="G48" s="227">
        <v>40.22</v>
      </c>
      <c r="H48" s="228">
        <v>0.594</v>
      </c>
      <c r="I48" s="227">
        <v>7.56</v>
      </c>
      <c r="J48" s="229">
        <f t="shared" si="2"/>
        <v>47.78</v>
      </c>
      <c r="K48" s="230">
        <v>930</v>
      </c>
      <c r="L48" s="221" t="s">
        <v>212</v>
      </c>
      <c r="M48" s="124"/>
    </row>
    <row r="49" spans="2:13" ht="18">
      <c r="B49" s="143" t="s">
        <v>22</v>
      </c>
      <c r="C49" s="136" t="s">
        <v>41</v>
      </c>
      <c r="D49" s="137" t="s">
        <v>9</v>
      </c>
      <c r="E49" s="138" t="s">
        <v>176</v>
      </c>
      <c r="F49" s="139" t="s">
        <v>175</v>
      </c>
      <c r="G49" s="133">
        <v>53.67</v>
      </c>
      <c r="H49" s="134">
        <v>0.777</v>
      </c>
      <c r="I49" s="133">
        <v>9.89</v>
      </c>
      <c r="J49" s="135">
        <f t="shared" si="2"/>
        <v>63.56</v>
      </c>
      <c r="K49" s="140">
        <v>950</v>
      </c>
      <c r="L49" s="148">
        <f t="shared" si="3"/>
        <v>60382</v>
      </c>
      <c r="M49" s="124"/>
    </row>
    <row r="50" spans="2:13" ht="18">
      <c r="B50" s="143" t="s">
        <v>22</v>
      </c>
      <c r="C50" s="136" t="s">
        <v>42</v>
      </c>
      <c r="D50" s="137" t="s">
        <v>9</v>
      </c>
      <c r="E50" s="139" t="s">
        <v>177</v>
      </c>
      <c r="F50" s="139" t="s">
        <v>175</v>
      </c>
      <c r="G50" s="133">
        <v>45.38</v>
      </c>
      <c r="H50" s="134">
        <v>0.644</v>
      </c>
      <c r="I50" s="133">
        <v>8.2</v>
      </c>
      <c r="J50" s="135">
        <f t="shared" si="2"/>
        <v>53.58</v>
      </c>
      <c r="K50" s="140">
        <v>950</v>
      </c>
      <c r="L50" s="141">
        <f t="shared" si="3"/>
        <v>50901</v>
      </c>
      <c r="M50" s="24"/>
    </row>
    <row r="51" spans="2:13" ht="18">
      <c r="B51" s="143" t="s">
        <v>22</v>
      </c>
      <c r="C51" s="136" t="s">
        <v>43</v>
      </c>
      <c r="D51" s="137" t="s">
        <v>9</v>
      </c>
      <c r="E51" s="139" t="s">
        <v>177</v>
      </c>
      <c r="F51" s="139" t="s">
        <v>175</v>
      </c>
      <c r="G51" s="133">
        <v>42.04</v>
      </c>
      <c r="H51" s="134">
        <v>0.573</v>
      </c>
      <c r="I51" s="133">
        <v>7.29</v>
      </c>
      <c r="J51" s="135">
        <f t="shared" si="2"/>
        <v>49.33</v>
      </c>
      <c r="K51" s="140">
        <v>950</v>
      </c>
      <c r="L51" s="141">
        <f t="shared" si="3"/>
        <v>46863.5</v>
      </c>
      <c r="M51" s="24"/>
    </row>
    <row r="52" spans="2:13" ht="18">
      <c r="B52" s="143" t="s">
        <v>22</v>
      </c>
      <c r="C52" s="136" t="s">
        <v>44</v>
      </c>
      <c r="D52" s="137" t="s">
        <v>9</v>
      </c>
      <c r="E52" s="139" t="s">
        <v>177</v>
      </c>
      <c r="F52" s="139" t="s">
        <v>175</v>
      </c>
      <c r="G52" s="133">
        <v>48.96</v>
      </c>
      <c r="H52" s="134">
        <v>0.64</v>
      </c>
      <c r="I52" s="133">
        <v>8.15</v>
      </c>
      <c r="J52" s="135">
        <f t="shared" si="2"/>
        <v>57.11</v>
      </c>
      <c r="K52" s="140">
        <v>950</v>
      </c>
      <c r="L52" s="141">
        <f t="shared" si="3"/>
        <v>54254.5</v>
      </c>
      <c r="M52" s="24"/>
    </row>
    <row r="53" spans="2:13" ht="18">
      <c r="B53" s="143" t="s">
        <v>22</v>
      </c>
      <c r="C53" s="136" t="s">
        <v>45</v>
      </c>
      <c r="D53" s="137" t="s">
        <v>9</v>
      </c>
      <c r="E53" s="139" t="s">
        <v>174</v>
      </c>
      <c r="F53" s="139" t="s">
        <v>175</v>
      </c>
      <c r="G53" s="133">
        <v>47.47</v>
      </c>
      <c r="H53" s="134">
        <v>0.673</v>
      </c>
      <c r="I53" s="133">
        <v>8.57</v>
      </c>
      <c r="J53" s="135">
        <f t="shared" si="2"/>
        <v>56.04</v>
      </c>
      <c r="K53" s="140">
        <v>930</v>
      </c>
      <c r="L53" s="141">
        <f t="shared" si="3"/>
        <v>52117.2</v>
      </c>
      <c r="M53" s="24"/>
    </row>
    <row r="54" spans="2:12" ht="18">
      <c r="B54" s="143" t="s">
        <v>22</v>
      </c>
      <c r="C54" s="136" t="s">
        <v>46</v>
      </c>
      <c r="D54" s="137" t="s">
        <v>9</v>
      </c>
      <c r="E54" s="139" t="s">
        <v>174</v>
      </c>
      <c r="F54" s="139" t="s">
        <v>175</v>
      </c>
      <c r="G54" s="133">
        <v>38.74</v>
      </c>
      <c r="H54" s="134">
        <v>0.555</v>
      </c>
      <c r="I54" s="133">
        <v>7.06</v>
      </c>
      <c r="J54" s="135">
        <f t="shared" si="2"/>
        <v>45.800000000000004</v>
      </c>
      <c r="K54" s="140">
        <v>930</v>
      </c>
      <c r="L54" s="141">
        <f t="shared" si="3"/>
        <v>42594.00000000001</v>
      </c>
    </row>
    <row r="55" spans="2:12" ht="18">
      <c r="B55" s="143" t="s">
        <v>22</v>
      </c>
      <c r="C55" s="180" t="s">
        <v>47</v>
      </c>
      <c r="D55" s="181" t="s">
        <v>9</v>
      </c>
      <c r="E55" s="182" t="s">
        <v>174</v>
      </c>
      <c r="F55" s="182" t="s">
        <v>178</v>
      </c>
      <c r="G55" s="183">
        <v>28.11</v>
      </c>
      <c r="H55" s="184">
        <v>0.415</v>
      </c>
      <c r="I55" s="183">
        <v>5.28</v>
      </c>
      <c r="J55" s="185">
        <f t="shared" si="2"/>
        <v>33.39</v>
      </c>
      <c r="K55" s="186">
        <v>890</v>
      </c>
      <c r="L55" s="187">
        <f t="shared" si="3"/>
        <v>29717.100000000002</v>
      </c>
    </row>
    <row r="56" spans="2:13" ht="18">
      <c r="B56" s="143" t="s">
        <v>22</v>
      </c>
      <c r="C56" s="136" t="s">
        <v>48</v>
      </c>
      <c r="D56" s="137" t="s">
        <v>10</v>
      </c>
      <c r="E56" s="139" t="s">
        <v>174</v>
      </c>
      <c r="F56" s="139" t="s">
        <v>175</v>
      </c>
      <c r="G56" s="133">
        <v>40.64</v>
      </c>
      <c r="H56" s="134">
        <v>0.582</v>
      </c>
      <c r="I56" s="133">
        <v>7.41</v>
      </c>
      <c r="J56" s="135">
        <f t="shared" si="2"/>
        <v>48.05</v>
      </c>
      <c r="K56" s="142">
        <v>970</v>
      </c>
      <c r="L56" s="221" t="s">
        <v>210</v>
      </c>
      <c r="M56" s="24"/>
    </row>
    <row r="57" spans="2:13" ht="18">
      <c r="B57" s="143" t="s">
        <v>22</v>
      </c>
      <c r="C57" s="136" t="s">
        <v>49</v>
      </c>
      <c r="D57" s="137" t="s">
        <v>10</v>
      </c>
      <c r="E57" s="138" t="s">
        <v>176</v>
      </c>
      <c r="F57" s="139" t="s">
        <v>175</v>
      </c>
      <c r="G57" s="133">
        <v>51.31</v>
      </c>
      <c r="H57" s="134">
        <v>0.721</v>
      </c>
      <c r="I57" s="133">
        <v>9.18</v>
      </c>
      <c r="J57" s="135">
        <f t="shared" si="2"/>
        <v>60.49</v>
      </c>
      <c r="K57" s="142">
        <v>1000</v>
      </c>
      <c r="L57" s="221" t="s">
        <v>210</v>
      </c>
      <c r="M57" s="24"/>
    </row>
    <row r="58" spans="2:13" ht="18">
      <c r="B58" s="143" t="s">
        <v>22</v>
      </c>
      <c r="C58" s="136" t="s">
        <v>50</v>
      </c>
      <c r="D58" s="137" t="s">
        <v>10</v>
      </c>
      <c r="E58" s="139" t="s">
        <v>177</v>
      </c>
      <c r="F58" s="139" t="s">
        <v>175</v>
      </c>
      <c r="G58" s="133">
        <v>45.8</v>
      </c>
      <c r="H58" s="134">
        <v>0.631</v>
      </c>
      <c r="I58" s="133">
        <v>8.03</v>
      </c>
      <c r="J58" s="135">
        <f t="shared" si="2"/>
        <v>53.83</v>
      </c>
      <c r="K58" s="142">
        <v>970</v>
      </c>
      <c r="L58" s="221" t="s">
        <v>210</v>
      </c>
      <c r="M58" s="24"/>
    </row>
    <row r="59" spans="2:13" ht="18">
      <c r="B59" s="143" t="s">
        <v>22</v>
      </c>
      <c r="C59" s="136" t="s">
        <v>51</v>
      </c>
      <c r="D59" s="137" t="s">
        <v>10</v>
      </c>
      <c r="E59" s="138" t="s">
        <v>176</v>
      </c>
      <c r="F59" s="139" t="s">
        <v>179</v>
      </c>
      <c r="G59" s="133">
        <v>75.54</v>
      </c>
      <c r="H59" s="134">
        <v>1.057</v>
      </c>
      <c r="I59" s="133">
        <v>13.45</v>
      </c>
      <c r="J59" s="135">
        <f t="shared" si="2"/>
        <v>88.99000000000001</v>
      </c>
      <c r="K59" s="142">
        <v>1100</v>
      </c>
      <c r="L59" s="221" t="s">
        <v>210</v>
      </c>
      <c r="M59" s="24"/>
    </row>
    <row r="60" spans="2:13" s="57" customFormat="1" ht="18">
      <c r="B60" s="21"/>
      <c r="C60" s="144" t="s">
        <v>17</v>
      </c>
      <c r="D60" s="129" t="s">
        <v>5</v>
      </c>
      <c r="E60" s="129"/>
      <c r="F60" s="129"/>
      <c r="G60" s="145">
        <v>25.75</v>
      </c>
      <c r="H60" s="146">
        <v>0.367</v>
      </c>
      <c r="I60" s="145">
        <v>4.67</v>
      </c>
      <c r="J60" s="135">
        <f>I60+G60</f>
        <v>30.42</v>
      </c>
      <c r="K60" s="127"/>
      <c r="L60" s="128"/>
      <c r="M60" s="219"/>
    </row>
    <row r="61" spans="2:13" s="24" customFormat="1" ht="18">
      <c r="B61" s="143" t="s">
        <v>52</v>
      </c>
      <c r="C61" s="136" t="s">
        <v>53</v>
      </c>
      <c r="D61" s="137" t="s">
        <v>5</v>
      </c>
      <c r="E61" s="139" t="s">
        <v>174</v>
      </c>
      <c r="F61" s="139" t="s">
        <v>178</v>
      </c>
      <c r="G61" s="133">
        <v>28.73</v>
      </c>
      <c r="H61" s="134">
        <v>0.408</v>
      </c>
      <c r="I61" s="133">
        <v>5.19</v>
      </c>
      <c r="J61" s="135">
        <f aca="true" t="shared" si="4" ref="J61:J99">I61+G61</f>
        <v>33.92</v>
      </c>
      <c r="K61" s="147">
        <v>790</v>
      </c>
      <c r="L61" s="221" t="s">
        <v>210</v>
      </c>
      <c r="M61" s="220"/>
    </row>
    <row r="62" spans="2:13" s="24" customFormat="1" ht="18">
      <c r="B62" s="143" t="s">
        <v>52</v>
      </c>
      <c r="C62" s="89" t="s">
        <v>54</v>
      </c>
      <c r="D62" s="90" t="s">
        <v>5</v>
      </c>
      <c r="E62" s="91" t="s">
        <v>177</v>
      </c>
      <c r="F62" s="91" t="s">
        <v>175</v>
      </c>
      <c r="G62" s="92">
        <v>45.04</v>
      </c>
      <c r="H62" s="93">
        <v>0.59</v>
      </c>
      <c r="I62" s="92">
        <v>7.51</v>
      </c>
      <c r="J62" s="31">
        <f t="shared" si="4"/>
        <v>52.55</v>
      </c>
      <c r="K62" s="94">
        <v>790</v>
      </c>
      <c r="L62" s="221" t="s">
        <v>210</v>
      </c>
      <c r="M62" s="220" t="s">
        <v>211</v>
      </c>
    </row>
    <row r="63" spans="2:13" s="24" customFormat="1" ht="18">
      <c r="B63" s="143" t="s">
        <v>52</v>
      </c>
      <c r="C63" s="43" t="s">
        <v>55</v>
      </c>
      <c r="D63" s="44" t="s">
        <v>5</v>
      </c>
      <c r="E63" s="139" t="s">
        <v>177</v>
      </c>
      <c r="F63" s="139" t="s">
        <v>175</v>
      </c>
      <c r="G63" s="133">
        <v>44.04</v>
      </c>
      <c r="H63" s="134">
        <v>0.577</v>
      </c>
      <c r="I63" s="133">
        <v>7.34</v>
      </c>
      <c r="J63" s="135">
        <f t="shared" si="4"/>
        <v>51.379999999999995</v>
      </c>
      <c r="K63" s="48">
        <v>790</v>
      </c>
      <c r="L63" s="221" t="s">
        <v>210</v>
      </c>
      <c r="M63" s="220"/>
    </row>
    <row r="64" spans="2:13" s="24" customFormat="1" ht="18">
      <c r="B64" s="143" t="s">
        <v>52</v>
      </c>
      <c r="C64" s="43" t="s">
        <v>56</v>
      </c>
      <c r="D64" s="44" t="s">
        <v>5</v>
      </c>
      <c r="E64" s="139" t="s">
        <v>177</v>
      </c>
      <c r="F64" s="139" t="s">
        <v>175</v>
      </c>
      <c r="G64" s="133">
        <v>37.78</v>
      </c>
      <c r="H64" s="134">
        <v>0.495</v>
      </c>
      <c r="I64" s="133">
        <v>6.3</v>
      </c>
      <c r="J64" s="135">
        <f t="shared" si="4"/>
        <v>44.08</v>
      </c>
      <c r="K64" s="48">
        <v>790</v>
      </c>
      <c r="L64" s="221" t="s">
        <v>210</v>
      </c>
      <c r="M64" s="220"/>
    </row>
    <row r="65" spans="2:13" s="24" customFormat="1" ht="18">
      <c r="B65" s="143" t="s">
        <v>52</v>
      </c>
      <c r="C65" s="43" t="s">
        <v>57</v>
      </c>
      <c r="D65" s="44" t="s">
        <v>5</v>
      </c>
      <c r="E65" s="139" t="s">
        <v>177</v>
      </c>
      <c r="F65" s="139" t="s">
        <v>179</v>
      </c>
      <c r="G65" s="133">
        <v>55.55</v>
      </c>
      <c r="H65" s="134">
        <v>0.733</v>
      </c>
      <c r="I65" s="133">
        <v>9.33</v>
      </c>
      <c r="J65" s="135">
        <f t="shared" si="4"/>
        <v>64.88</v>
      </c>
      <c r="K65" s="48">
        <v>790</v>
      </c>
      <c r="L65" s="221" t="s">
        <v>210</v>
      </c>
      <c r="M65" s="220"/>
    </row>
    <row r="66" spans="2:13" s="24" customFormat="1" ht="18">
      <c r="B66" s="143" t="s">
        <v>52</v>
      </c>
      <c r="C66" s="43" t="s">
        <v>58</v>
      </c>
      <c r="D66" s="44" t="s">
        <v>5</v>
      </c>
      <c r="E66" s="139" t="s">
        <v>174</v>
      </c>
      <c r="F66" s="139" t="s">
        <v>175</v>
      </c>
      <c r="G66" s="133">
        <v>29.62</v>
      </c>
      <c r="H66" s="134">
        <v>0.421</v>
      </c>
      <c r="I66" s="133">
        <v>5.36</v>
      </c>
      <c r="J66" s="135">
        <f t="shared" si="4"/>
        <v>34.980000000000004</v>
      </c>
      <c r="K66" s="48">
        <v>790</v>
      </c>
      <c r="L66" s="221" t="s">
        <v>210</v>
      </c>
      <c r="M66" s="220"/>
    </row>
    <row r="67" spans="2:13" s="24" customFormat="1" ht="18">
      <c r="B67" s="143" t="s">
        <v>52</v>
      </c>
      <c r="C67" s="89" t="s">
        <v>59</v>
      </c>
      <c r="D67" s="90" t="s">
        <v>5</v>
      </c>
      <c r="E67" s="91" t="s">
        <v>174</v>
      </c>
      <c r="F67" s="91" t="s">
        <v>178</v>
      </c>
      <c r="G67" s="92">
        <v>21.04</v>
      </c>
      <c r="H67" s="93">
        <v>0.299</v>
      </c>
      <c r="I67" s="92">
        <v>3.81</v>
      </c>
      <c r="J67" s="31">
        <f t="shared" si="4"/>
        <v>24.849999999999998</v>
      </c>
      <c r="K67" s="94">
        <v>790</v>
      </c>
      <c r="L67" s="221" t="s">
        <v>210</v>
      </c>
      <c r="M67" s="220"/>
    </row>
    <row r="68" spans="2:13" s="24" customFormat="1" ht="18">
      <c r="B68" s="143" t="s">
        <v>52</v>
      </c>
      <c r="C68" s="43" t="s">
        <v>60</v>
      </c>
      <c r="D68" s="137" t="s">
        <v>5</v>
      </c>
      <c r="E68" s="139" t="s">
        <v>174</v>
      </c>
      <c r="F68" s="139" t="s">
        <v>178</v>
      </c>
      <c r="G68" s="133">
        <v>32.23</v>
      </c>
      <c r="H68" s="134">
        <v>0.458</v>
      </c>
      <c r="I68" s="133">
        <v>5.83</v>
      </c>
      <c r="J68" s="135">
        <f t="shared" si="4"/>
        <v>38.059999999999995</v>
      </c>
      <c r="K68" s="48">
        <v>790</v>
      </c>
      <c r="L68" s="221" t="s">
        <v>210</v>
      </c>
      <c r="M68" s="220"/>
    </row>
    <row r="69" spans="2:12" s="24" customFormat="1" ht="18">
      <c r="B69" s="143" t="s">
        <v>52</v>
      </c>
      <c r="C69" s="136" t="s">
        <v>61</v>
      </c>
      <c r="D69" s="137" t="s">
        <v>7</v>
      </c>
      <c r="E69" s="138" t="s">
        <v>174</v>
      </c>
      <c r="F69" s="139" t="s">
        <v>178</v>
      </c>
      <c r="G69" s="133">
        <v>28.73</v>
      </c>
      <c r="H69" s="134">
        <v>0.433</v>
      </c>
      <c r="I69" s="133">
        <v>5.51</v>
      </c>
      <c r="J69" s="135">
        <f t="shared" si="4"/>
        <v>34.24</v>
      </c>
      <c r="K69" s="140">
        <v>930</v>
      </c>
      <c r="L69" s="141"/>
    </row>
    <row r="70" spans="2:12" s="24" customFormat="1" ht="18">
      <c r="B70" s="143" t="s">
        <v>52</v>
      </c>
      <c r="C70" s="136" t="s">
        <v>62</v>
      </c>
      <c r="D70" s="137" t="s">
        <v>7</v>
      </c>
      <c r="E70" s="138" t="s">
        <v>176</v>
      </c>
      <c r="F70" s="139" t="s">
        <v>179</v>
      </c>
      <c r="G70" s="133">
        <v>62.91</v>
      </c>
      <c r="H70" s="134">
        <v>0.904</v>
      </c>
      <c r="I70" s="133">
        <v>11.51</v>
      </c>
      <c r="J70" s="135">
        <f t="shared" si="4"/>
        <v>74.42</v>
      </c>
      <c r="K70" s="140">
        <v>990</v>
      </c>
      <c r="L70" s="141"/>
    </row>
    <row r="71" spans="2:12" s="24" customFormat="1" ht="18">
      <c r="B71" s="143" t="s">
        <v>52</v>
      </c>
      <c r="C71" s="136" t="s">
        <v>63</v>
      </c>
      <c r="D71" s="137" t="s">
        <v>7</v>
      </c>
      <c r="E71" s="139" t="s">
        <v>177</v>
      </c>
      <c r="F71" s="139" t="s">
        <v>175</v>
      </c>
      <c r="G71" s="133">
        <v>45.04</v>
      </c>
      <c r="H71" s="134">
        <v>0.626</v>
      </c>
      <c r="I71" s="133">
        <v>7.97</v>
      </c>
      <c r="J71" s="135">
        <f t="shared" si="4"/>
        <v>53.01</v>
      </c>
      <c r="K71" s="142">
        <v>950</v>
      </c>
      <c r="L71" s="141"/>
    </row>
    <row r="72" spans="2:12" s="24" customFormat="1" ht="18">
      <c r="B72" s="143" t="s">
        <v>52</v>
      </c>
      <c r="C72" s="136" t="s">
        <v>64</v>
      </c>
      <c r="D72" s="137" t="s">
        <v>7</v>
      </c>
      <c r="E72" s="139" t="s">
        <v>177</v>
      </c>
      <c r="F72" s="139" t="s">
        <v>175</v>
      </c>
      <c r="G72" s="133">
        <v>44.04</v>
      </c>
      <c r="H72" s="134">
        <v>0.612</v>
      </c>
      <c r="I72" s="133">
        <v>7.79</v>
      </c>
      <c r="J72" s="135">
        <f t="shared" si="4"/>
        <v>51.83</v>
      </c>
      <c r="K72" s="140">
        <v>950</v>
      </c>
      <c r="L72" s="141"/>
    </row>
    <row r="73" spans="2:12" s="24" customFormat="1" ht="18">
      <c r="B73" s="143" t="s">
        <v>52</v>
      </c>
      <c r="C73" s="136" t="s">
        <v>65</v>
      </c>
      <c r="D73" s="137" t="s">
        <v>7</v>
      </c>
      <c r="E73" s="139" t="s">
        <v>177</v>
      </c>
      <c r="F73" s="139" t="s">
        <v>175</v>
      </c>
      <c r="G73" s="133">
        <v>46.26</v>
      </c>
      <c r="H73" s="134">
        <v>0.643</v>
      </c>
      <c r="I73" s="133">
        <v>8.19</v>
      </c>
      <c r="J73" s="135">
        <f t="shared" si="4"/>
        <v>54.449999999999996</v>
      </c>
      <c r="K73" s="140">
        <v>950</v>
      </c>
      <c r="L73" s="141"/>
    </row>
    <row r="74" spans="2:13" s="24" customFormat="1" ht="18">
      <c r="B74" s="143" t="s">
        <v>52</v>
      </c>
      <c r="C74" s="43" t="s">
        <v>66</v>
      </c>
      <c r="D74" s="137" t="s">
        <v>7</v>
      </c>
      <c r="E74" s="138" t="s">
        <v>176</v>
      </c>
      <c r="F74" s="139" t="s">
        <v>179</v>
      </c>
      <c r="G74" s="133">
        <v>61.36</v>
      </c>
      <c r="H74" s="134">
        <v>0.859</v>
      </c>
      <c r="I74" s="133">
        <v>10.93</v>
      </c>
      <c r="J74" s="135">
        <f t="shared" si="4"/>
        <v>72.28999999999999</v>
      </c>
      <c r="K74" s="50">
        <v>790</v>
      </c>
      <c r="L74" s="141"/>
      <c r="M74" s="49" t="s">
        <v>181</v>
      </c>
    </row>
    <row r="75" spans="2:13" s="24" customFormat="1" ht="18">
      <c r="B75" s="143" t="s">
        <v>52</v>
      </c>
      <c r="C75" s="43" t="s">
        <v>67</v>
      </c>
      <c r="D75" s="137" t="s">
        <v>7</v>
      </c>
      <c r="E75" s="139" t="s">
        <v>174</v>
      </c>
      <c r="F75" s="139" t="s">
        <v>175</v>
      </c>
      <c r="G75" s="133">
        <v>35.44</v>
      </c>
      <c r="H75" s="134">
        <v>0.534</v>
      </c>
      <c r="I75" s="133">
        <v>6.8</v>
      </c>
      <c r="J75" s="135">
        <f t="shared" si="4"/>
        <v>42.239999999999995</v>
      </c>
      <c r="K75" s="50">
        <v>790</v>
      </c>
      <c r="L75" s="141"/>
      <c r="M75" s="49" t="s">
        <v>181</v>
      </c>
    </row>
    <row r="76" spans="2:12" s="24" customFormat="1" ht="18">
      <c r="B76" s="143" t="s">
        <v>52</v>
      </c>
      <c r="C76" s="136" t="s">
        <v>68</v>
      </c>
      <c r="D76" s="137" t="s">
        <v>7</v>
      </c>
      <c r="E76" s="139" t="s">
        <v>174</v>
      </c>
      <c r="F76" s="139" t="s">
        <v>178</v>
      </c>
      <c r="G76" s="133">
        <v>26.66</v>
      </c>
      <c r="H76" s="134">
        <v>0.401</v>
      </c>
      <c r="I76" s="133">
        <v>5.1</v>
      </c>
      <c r="J76" s="135">
        <f t="shared" si="4"/>
        <v>31.759999999999998</v>
      </c>
      <c r="K76" s="140">
        <v>900</v>
      </c>
      <c r="L76" s="141"/>
    </row>
    <row r="77" spans="2:12" s="24" customFormat="1" ht="18">
      <c r="B77" s="143" t="s">
        <v>52</v>
      </c>
      <c r="C77" s="136" t="s">
        <v>69</v>
      </c>
      <c r="D77" s="137" t="s">
        <v>7</v>
      </c>
      <c r="E77" s="139" t="s">
        <v>174</v>
      </c>
      <c r="F77" s="139" t="s">
        <v>178</v>
      </c>
      <c r="G77" s="133">
        <v>32.23</v>
      </c>
      <c r="H77" s="134">
        <v>0.485</v>
      </c>
      <c r="I77" s="133">
        <v>6.17</v>
      </c>
      <c r="J77" s="135">
        <f t="shared" si="4"/>
        <v>38.4</v>
      </c>
      <c r="K77" s="140">
        <v>900</v>
      </c>
      <c r="L77" s="141"/>
    </row>
    <row r="78" spans="2:13" ht="18">
      <c r="B78" s="143" t="s">
        <v>52</v>
      </c>
      <c r="C78" s="136" t="s">
        <v>70</v>
      </c>
      <c r="D78" s="137" t="s">
        <v>8</v>
      </c>
      <c r="E78" s="138" t="s">
        <v>174</v>
      </c>
      <c r="F78" s="139" t="s">
        <v>178</v>
      </c>
      <c r="G78" s="133">
        <v>29.21</v>
      </c>
      <c r="H78" s="134">
        <v>0.44</v>
      </c>
      <c r="I78" s="133">
        <v>5.6</v>
      </c>
      <c r="J78" s="135">
        <f t="shared" si="4"/>
        <v>34.81</v>
      </c>
      <c r="K78" s="140">
        <v>930</v>
      </c>
      <c r="L78" s="141">
        <f aca="true" t="shared" si="5" ref="L78:L104">K78*J78</f>
        <v>32373.300000000003</v>
      </c>
      <c r="M78" s="13"/>
    </row>
    <row r="79" spans="2:13" ht="18">
      <c r="B79" s="143" t="s">
        <v>213</v>
      </c>
      <c r="C79" s="136" t="s">
        <v>214</v>
      </c>
      <c r="D79" s="137" t="s">
        <v>215</v>
      </c>
      <c r="E79" s="138" t="s">
        <v>176</v>
      </c>
      <c r="F79" s="139" t="s">
        <v>179</v>
      </c>
      <c r="G79" s="133">
        <v>62.91</v>
      </c>
      <c r="H79" s="134">
        <v>0.904</v>
      </c>
      <c r="I79" s="133">
        <v>11.51</v>
      </c>
      <c r="J79" s="135">
        <f>I79+G79</f>
        <v>74.42</v>
      </c>
      <c r="K79" s="140">
        <v>990</v>
      </c>
      <c r="L79" s="141">
        <f t="shared" si="5"/>
        <v>73675.8</v>
      </c>
      <c r="M79" s="13"/>
    </row>
    <row r="80" spans="2:13" ht="18">
      <c r="B80" s="143" t="s">
        <v>52</v>
      </c>
      <c r="C80" s="136" t="s">
        <v>71</v>
      </c>
      <c r="D80" s="137" t="s">
        <v>8</v>
      </c>
      <c r="E80" s="139" t="s">
        <v>177</v>
      </c>
      <c r="F80" s="139" t="s">
        <v>175</v>
      </c>
      <c r="G80" s="133">
        <v>45.52</v>
      </c>
      <c r="H80" s="134">
        <v>0.633</v>
      </c>
      <c r="I80" s="133">
        <v>8.06</v>
      </c>
      <c r="J80" s="135">
        <f t="shared" si="4"/>
        <v>53.580000000000005</v>
      </c>
      <c r="K80" s="142">
        <v>950</v>
      </c>
      <c r="L80" s="141">
        <f t="shared" si="5"/>
        <v>50901.00000000001</v>
      </c>
      <c r="M80" s="13"/>
    </row>
    <row r="81" spans="2:13" s="24" customFormat="1" ht="18">
      <c r="B81" s="143" t="s">
        <v>52</v>
      </c>
      <c r="C81" s="136" t="s">
        <v>72</v>
      </c>
      <c r="D81" s="137" t="s">
        <v>8</v>
      </c>
      <c r="E81" s="139" t="s">
        <v>177</v>
      </c>
      <c r="F81" s="139" t="s">
        <v>175</v>
      </c>
      <c r="G81" s="133">
        <v>44.52</v>
      </c>
      <c r="H81" s="134">
        <v>0.619</v>
      </c>
      <c r="I81" s="133">
        <v>7.88</v>
      </c>
      <c r="J81" s="135">
        <f t="shared" si="4"/>
        <v>52.400000000000006</v>
      </c>
      <c r="K81" s="140">
        <v>950</v>
      </c>
      <c r="L81" s="141">
        <f t="shared" si="5"/>
        <v>49780.00000000001</v>
      </c>
      <c r="M81" s="13"/>
    </row>
    <row r="82" spans="2:13" s="24" customFormat="1" ht="18">
      <c r="B82" s="143" t="s">
        <v>52</v>
      </c>
      <c r="C82" s="136" t="s">
        <v>73</v>
      </c>
      <c r="D82" s="137" t="s">
        <v>8</v>
      </c>
      <c r="E82" s="139" t="s">
        <v>177</v>
      </c>
      <c r="F82" s="139" t="s">
        <v>175</v>
      </c>
      <c r="G82" s="133">
        <v>46.26</v>
      </c>
      <c r="H82" s="134">
        <v>0.643</v>
      </c>
      <c r="I82" s="133">
        <v>8.19</v>
      </c>
      <c r="J82" s="135">
        <f t="shared" si="4"/>
        <v>54.449999999999996</v>
      </c>
      <c r="K82" s="140">
        <v>950</v>
      </c>
      <c r="L82" s="141">
        <f t="shared" si="5"/>
        <v>51727.49999999999</v>
      </c>
      <c r="M82" s="13"/>
    </row>
    <row r="83" spans="2:13" s="24" customFormat="1" ht="18">
      <c r="B83" s="143" t="s">
        <v>52</v>
      </c>
      <c r="C83" s="43" t="s">
        <v>74</v>
      </c>
      <c r="D83" s="137" t="s">
        <v>8</v>
      </c>
      <c r="E83" s="138" t="s">
        <v>176</v>
      </c>
      <c r="F83" s="139" t="s">
        <v>179</v>
      </c>
      <c r="G83" s="133">
        <v>61.36</v>
      </c>
      <c r="H83" s="134">
        <v>0.859</v>
      </c>
      <c r="I83" s="133">
        <v>10.93</v>
      </c>
      <c r="J83" s="135">
        <f t="shared" si="4"/>
        <v>72.28999999999999</v>
      </c>
      <c r="K83" s="50">
        <v>790</v>
      </c>
      <c r="L83" s="20">
        <f t="shared" si="5"/>
        <v>57109.09999999999</v>
      </c>
      <c r="M83" s="49" t="s">
        <v>181</v>
      </c>
    </row>
    <row r="84" spans="2:13" s="24" customFormat="1" ht="18">
      <c r="B84" s="143" t="s">
        <v>52</v>
      </c>
      <c r="C84" s="43" t="s">
        <v>75</v>
      </c>
      <c r="D84" s="137" t="s">
        <v>8</v>
      </c>
      <c r="E84" s="139" t="s">
        <v>174</v>
      </c>
      <c r="F84" s="139" t="s">
        <v>175</v>
      </c>
      <c r="G84" s="133">
        <v>35.44</v>
      </c>
      <c r="H84" s="134">
        <v>0.534</v>
      </c>
      <c r="I84" s="133">
        <v>6.8</v>
      </c>
      <c r="J84" s="135">
        <f t="shared" si="4"/>
        <v>42.239999999999995</v>
      </c>
      <c r="K84" s="50">
        <v>790</v>
      </c>
      <c r="L84" s="221" t="s">
        <v>210</v>
      </c>
      <c r="M84" s="49" t="s">
        <v>181</v>
      </c>
    </row>
    <row r="85" spans="2:13" s="24" customFormat="1" ht="18">
      <c r="B85" s="143" t="s">
        <v>52</v>
      </c>
      <c r="C85" s="136" t="s">
        <v>76</v>
      </c>
      <c r="D85" s="137" t="s">
        <v>8</v>
      </c>
      <c r="E85" s="139" t="s">
        <v>174</v>
      </c>
      <c r="F85" s="139" t="s">
        <v>178</v>
      </c>
      <c r="G85" s="133">
        <v>26.66</v>
      </c>
      <c r="H85" s="134">
        <v>0.401</v>
      </c>
      <c r="I85" s="133">
        <v>5.1</v>
      </c>
      <c r="J85" s="135">
        <f t="shared" si="4"/>
        <v>31.759999999999998</v>
      </c>
      <c r="K85" s="140">
        <v>900</v>
      </c>
      <c r="L85" s="141">
        <f t="shared" si="5"/>
        <v>28584</v>
      </c>
      <c r="M85" s="13"/>
    </row>
    <row r="86" spans="2:13" s="24" customFormat="1" ht="18">
      <c r="B86" s="143" t="s">
        <v>52</v>
      </c>
      <c r="C86" s="136" t="s">
        <v>77</v>
      </c>
      <c r="D86" s="137" t="s">
        <v>8</v>
      </c>
      <c r="E86" s="139" t="s">
        <v>174</v>
      </c>
      <c r="F86" s="139" t="s">
        <v>178</v>
      </c>
      <c r="G86" s="133">
        <v>32.71</v>
      </c>
      <c r="H86" s="134">
        <v>0.492</v>
      </c>
      <c r="I86" s="133">
        <v>6.26</v>
      </c>
      <c r="J86" s="135">
        <f t="shared" si="4"/>
        <v>38.97</v>
      </c>
      <c r="K86" s="140">
        <v>900</v>
      </c>
      <c r="L86" s="141">
        <f t="shared" si="5"/>
        <v>35073</v>
      </c>
      <c r="M86" s="13"/>
    </row>
    <row r="87" spans="2:13" ht="18">
      <c r="B87" s="143" t="s">
        <v>52</v>
      </c>
      <c r="C87" s="136" t="s">
        <v>78</v>
      </c>
      <c r="D87" s="22" t="s">
        <v>9</v>
      </c>
      <c r="E87" s="139" t="s">
        <v>174</v>
      </c>
      <c r="F87" s="139" t="s">
        <v>178</v>
      </c>
      <c r="G87" s="133">
        <v>29.21</v>
      </c>
      <c r="H87" s="134">
        <v>0.44</v>
      </c>
      <c r="I87" s="133">
        <v>5.6</v>
      </c>
      <c r="J87" s="135">
        <f t="shared" si="4"/>
        <v>34.81</v>
      </c>
      <c r="K87" s="142">
        <v>930</v>
      </c>
      <c r="L87" s="141">
        <f t="shared" si="5"/>
        <v>32373.300000000003</v>
      </c>
      <c r="M87" s="24"/>
    </row>
    <row r="88" spans="2:13" ht="18">
      <c r="B88" s="143" t="s">
        <v>52</v>
      </c>
      <c r="C88" s="136" t="s">
        <v>80</v>
      </c>
      <c r="D88" s="22" t="s">
        <v>9</v>
      </c>
      <c r="E88" s="139" t="s">
        <v>177</v>
      </c>
      <c r="F88" s="139" t="s">
        <v>175</v>
      </c>
      <c r="G88" s="133">
        <v>45.52</v>
      </c>
      <c r="H88" s="134">
        <v>0.633</v>
      </c>
      <c r="I88" s="133">
        <v>8.06</v>
      </c>
      <c r="J88" s="135">
        <f t="shared" si="4"/>
        <v>53.580000000000005</v>
      </c>
      <c r="K88" s="142">
        <v>950</v>
      </c>
      <c r="L88" s="141">
        <f t="shared" si="5"/>
        <v>50901.00000000001</v>
      </c>
      <c r="M88" s="24"/>
    </row>
    <row r="89" spans="2:13" ht="18">
      <c r="B89" s="143" t="s">
        <v>52</v>
      </c>
      <c r="C89" s="136" t="s">
        <v>81</v>
      </c>
      <c r="D89" s="22" t="s">
        <v>9</v>
      </c>
      <c r="E89" s="139" t="s">
        <v>177</v>
      </c>
      <c r="F89" s="139" t="s">
        <v>175</v>
      </c>
      <c r="G89" s="133">
        <v>44.52</v>
      </c>
      <c r="H89" s="134">
        <v>0.619</v>
      </c>
      <c r="I89" s="133">
        <v>7.88</v>
      </c>
      <c r="J89" s="135">
        <f t="shared" si="4"/>
        <v>52.400000000000006</v>
      </c>
      <c r="K89" s="142">
        <v>950</v>
      </c>
      <c r="L89" s="141">
        <f t="shared" si="5"/>
        <v>49780.00000000001</v>
      </c>
      <c r="M89" s="24"/>
    </row>
    <row r="90" spans="2:12" s="24" customFormat="1" ht="18">
      <c r="B90" s="143" t="s">
        <v>52</v>
      </c>
      <c r="C90" s="136" t="s">
        <v>82</v>
      </c>
      <c r="D90" s="22" t="s">
        <v>9</v>
      </c>
      <c r="E90" s="139" t="s">
        <v>177</v>
      </c>
      <c r="F90" s="139" t="s">
        <v>175</v>
      </c>
      <c r="G90" s="133">
        <v>46.26</v>
      </c>
      <c r="H90" s="134">
        <v>0.643</v>
      </c>
      <c r="I90" s="133">
        <v>8.19</v>
      </c>
      <c r="J90" s="135">
        <f t="shared" si="4"/>
        <v>54.449999999999996</v>
      </c>
      <c r="K90" s="142">
        <v>950</v>
      </c>
      <c r="L90" s="141">
        <f t="shared" si="5"/>
        <v>51727.49999999999</v>
      </c>
    </row>
    <row r="91" spans="2:13" s="24" customFormat="1" ht="18">
      <c r="B91" s="143" t="s">
        <v>52</v>
      </c>
      <c r="C91" s="43" t="s">
        <v>83</v>
      </c>
      <c r="D91" s="137" t="s">
        <v>9</v>
      </c>
      <c r="E91" s="138" t="s">
        <v>176</v>
      </c>
      <c r="F91" s="139" t="s">
        <v>179</v>
      </c>
      <c r="G91" s="133">
        <v>60.85</v>
      </c>
      <c r="H91" s="134">
        <v>0.852</v>
      </c>
      <c r="I91" s="133">
        <v>10.85</v>
      </c>
      <c r="J91" s="135">
        <f t="shared" si="4"/>
        <v>71.7</v>
      </c>
      <c r="K91" s="51">
        <v>790</v>
      </c>
      <c r="L91" s="141">
        <f t="shared" si="5"/>
        <v>56643</v>
      </c>
      <c r="M91" s="49" t="s">
        <v>181</v>
      </c>
    </row>
    <row r="92" spans="2:13" s="24" customFormat="1" ht="18">
      <c r="B92" s="143" t="s">
        <v>52</v>
      </c>
      <c r="C92" s="43" t="s">
        <v>84</v>
      </c>
      <c r="D92" s="137" t="s">
        <v>9</v>
      </c>
      <c r="E92" s="139" t="s">
        <v>174</v>
      </c>
      <c r="F92" s="139" t="s">
        <v>175</v>
      </c>
      <c r="G92" s="133">
        <v>34.92</v>
      </c>
      <c r="H92" s="134">
        <v>0.526</v>
      </c>
      <c r="I92" s="133">
        <v>6.7</v>
      </c>
      <c r="J92" s="135">
        <f t="shared" si="4"/>
        <v>41.620000000000005</v>
      </c>
      <c r="K92" s="51">
        <v>790</v>
      </c>
      <c r="L92" s="238">
        <f>J92*K92</f>
        <v>32879.8</v>
      </c>
      <c r="M92" s="49" t="s">
        <v>181</v>
      </c>
    </row>
    <row r="93" spans="2:12" s="24" customFormat="1" ht="18">
      <c r="B93" s="143" t="s">
        <v>52</v>
      </c>
      <c r="C93" s="136" t="s">
        <v>85</v>
      </c>
      <c r="D93" s="137" t="s">
        <v>9</v>
      </c>
      <c r="E93" s="139" t="s">
        <v>174</v>
      </c>
      <c r="F93" s="139" t="s">
        <v>178</v>
      </c>
      <c r="G93" s="133">
        <v>26.66</v>
      </c>
      <c r="H93" s="134">
        <v>0.401</v>
      </c>
      <c r="I93" s="133">
        <v>5.1</v>
      </c>
      <c r="J93" s="135">
        <f t="shared" si="4"/>
        <v>31.759999999999998</v>
      </c>
      <c r="K93" s="142">
        <v>890</v>
      </c>
      <c r="L93" s="141">
        <f t="shared" si="5"/>
        <v>28266.399999999998</v>
      </c>
    </row>
    <row r="94" spans="2:12" ht="18">
      <c r="B94" s="143" t="s">
        <v>52</v>
      </c>
      <c r="C94" s="136" t="s">
        <v>86</v>
      </c>
      <c r="D94" s="137" t="s">
        <v>9</v>
      </c>
      <c r="E94" s="139" t="s">
        <v>174</v>
      </c>
      <c r="F94" s="139" t="s">
        <v>178</v>
      </c>
      <c r="G94" s="133">
        <v>32.71</v>
      </c>
      <c r="H94" s="134">
        <v>0.492</v>
      </c>
      <c r="I94" s="133">
        <v>6.26</v>
      </c>
      <c r="J94" s="135">
        <f t="shared" si="4"/>
        <v>38.97</v>
      </c>
      <c r="K94" s="142">
        <v>890</v>
      </c>
      <c r="L94" s="141">
        <f t="shared" si="5"/>
        <v>34683.299999999996</v>
      </c>
    </row>
    <row r="95" spans="2:12" ht="18">
      <c r="B95" s="143" t="s">
        <v>52</v>
      </c>
      <c r="C95" s="136" t="s">
        <v>87</v>
      </c>
      <c r="D95" s="137" t="s">
        <v>10</v>
      </c>
      <c r="E95" s="138" t="s">
        <v>174</v>
      </c>
      <c r="F95" s="139" t="s">
        <v>178</v>
      </c>
      <c r="G95" s="133">
        <v>29.51</v>
      </c>
      <c r="H95" s="134">
        <v>0.431</v>
      </c>
      <c r="I95" s="133">
        <v>5.49</v>
      </c>
      <c r="J95" s="135">
        <f t="shared" si="4"/>
        <v>35</v>
      </c>
      <c r="K95" s="142">
        <v>950</v>
      </c>
      <c r="L95" s="141">
        <f t="shared" si="5"/>
        <v>33250</v>
      </c>
    </row>
    <row r="96" spans="2:12" ht="18">
      <c r="B96" s="143" t="s">
        <v>52</v>
      </c>
      <c r="C96" s="136" t="s">
        <v>88</v>
      </c>
      <c r="D96" s="137" t="s">
        <v>10</v>
      </c>
      <c r="E96" s="138" t="s">
        <v>176</v>
      </c>
      <c r="F96" s="139" t="s">
        <v>179</v>
      </c>
      <c r="G96" s="133">
        <v>63.94</v>
      </c>
      <c r="H96" s="134">
        <v>0.9</v>
      </c>
      <c r="I96" s="133">
        <v>11.46</v>
      </c>
      <c r="J96" s="135">
        <f t="shared" si="4"/>
        <v>75.4</v>
      </c>
      <c r="K96" s="142">
        <v>1100</v>
      </c>
      <c r="L96" s="141">
        <f t="shared" si="5"/>
        <v>82940</v>
      </c>
    </row>
    <row r="97" spans="2:12" ht="18">
      <c r="B97" s="143" t="s">
        <v>52</v>
      </c>
      <c r="C97" s="136" t="s">
        <v>89</v>
      </c>
      <c r="D97" s="137" t="s">
        <v>10</v>
      </c>
      <c r="E97" s="139" t="s">
        <v>177</v>
      </c>
      <c r="F97" s="139" t="s">
        <v>175</v>
      </c>
      <c r="G97" s="133">
        <v>45.94</v>
      </c>
      <c r="H97" s="134">
        <v>0.62</v>
      </c>
      <c r="I97" s="133">
        <v>7.89</v>
      </c>
      <c r="J97" s="135">
        <f t="shared" si="4"/>
        <v>53.83</v>
      </c>
      <c r="K97" s="142">
        <v>970</v>
      </c>
      <c r="L97" s="141">
        <f t="shared" si="5"/>
        <v>52215.1</v>
      </c>
    </row>
    <row r="98" spans="2:12" s="24" customFormat="1" ht="18">
      <c r="B98" s="143" t="s">
        <v>52</v>
      </c>
      <c r="C98" s="136" t="s">
        <v>90</v>
      </c>
      <c r="D98" s="137" t="s">
        <v>10</v>
      </c>
      <c r="E98" s="139" t="s">
        <v>177</v>
      </c>
      <c r="F98" s="139" t="s">
        <v>175</v>
      </c>
      <c r="G98" s="133">
        <v>44.94</v>
      </c>
      <c r="H98" s="134">
        <v>0.606</v>
      </c>
      <c r="I98" s="133">
        <v>7.71</v>
      </c>
      <c r="J98" s="135">
        <f t="shared" si="4"/>
        <v>52.65</v>
      </c>
      <c r="K98" s="142">
        <v>970</v>
      </c>
      <c r="L98" s="141">
        <f t="shared" si="5"/>
        <v>51070.5</v>
      </c>
    </row>
    <row r="99" spans="2:12" s="24" customFormat="1" ht="18.75" thickBot="1">
      <c r="B99" s="143" t="s">
        <v>52</v>
      </c>
      <c r="C99" s="156" t="s">
        <v>91</v>
      </c>
      <c r="D99" s="149" t="s">
        <v>10</v>
      </c>
      <c r="E99" s="139" t="s">
        <v>177</v>
      </c>
      <c r="F99" s="139" t="s">
        <v>179</v>
      </c>
      <c r="G99" s="150">
        <v>56.98</v>
      </c>
      <c r="H99" s="151">
        <v>0.745</v>
      </c>
      <c r="I99" s="150">
        <v>9.48</v>
      </c>
      <c r="J99" s="135">
        <f t="shared" si="4"/>
        <v>66.46</v>
      </c>
      <c r="K99" s="142">
        <v>1100</v>
      </c>
      <c r="L99" s="141">
        <f t="shared" si="5"/>
        <v>73106</v>
      </c>
    </row>
    <row r="100" spans="2:13" s="24" customFormat="1" ht="18">
      <c r="B100" s="143" t="s">
        <v>52</v>
      </c>
      <c r="C100" s="157" t="s">
        <v>92</v>
      </c>
      <c r="D100" s="152" t="s">
        <v>10</v>
      </c>
      <c r="E100" s="152"/>
      <c r="F100" s="152"/>
      <c r="G100" s="153">
        <v>58.22</v>
      </c>
      <c r="H100" s="154">
        <v>0.804</v>
      </c>
      <c r="I100" s="153">
        <v>10.23</v>
      </c>
      <c r="J100" s="155">
        <f>I100+G102</f>
        <v>79.37</v>
      </c>
      <c r="K100" s="51">
        <v>790</v>
      </c>
      <c r="L100" s="141">
        <f t="shared" si="5"/>
        <v>62702.3</v>
      </c>
      <c r="M100" s="49" t="s">
        <v>181</v>
      </c>
    </row>
    <row r="101" spans="2:12" s="24" customFormat="1" ht="18">
      <c r="B101" s="143" t="s">
        <v>52</v>
      </c>
      <c r="C101" s="158" t="s">
        <v>199</v>
      </c>
      <c r="D101" s="137"/>
      <c r="E101" s="137"/>
      <c r="F101" s="137"/>
      <c r="G101" s="133">
        <v>10.92</v>
      </c>
      <c r="H101" s="146"/>
      <c r="I101" s="145"/>
      <c r="J101" s="159"/>
      <c r="K101" s="142"/>
      <c r="L101" s="141"/>
    </row>
    <row r="102" spans="2:12" s="24" customFormat="1" ht="18.75" thickBot="1">
      <c r="B102" s="143" t="s">
        <v>52</v>
      </c>
      <c r="C102" s="160" t="s">
        <v>18</v>
      </c>
      <c r="D102" s="161"/>
      <c r="E102" s="161"/>
      <c r="F102" s="161"/>
      <c r="G102" s="162">
        <f>SUM(G100:G101)</f>
        <v>69.14</v>
      </c>
      <c r="H102" s="163"/>
      <c r="I102" s="162"/>
      <c r="J102" s="164"/>
      <c r="K102" s="142"/>
      <c r="L102" s="141"/>
    </row>
    <row r="103" spans="2:12" s="24" customFormat="1" ht="18">
      <c r="B103" s="143" t="s">
        <v>52</v>
      </c>
      <c r="C103" s="157" t="s">
        <v>93</v>
      </c>
      <c r="D103" s="152" t="s">
        <v>10</v>
      </c>
      <c r="E103" s="152"/>
      <c r="F103" s="152"/>
      <c r="G103" s="153">
        <v>26.71</v>
      </c>
      <c r="H103" s="165">
        <v>0.378</v>
      </c>
      <c r="I103" s="166">
        <v>4.81</v>
      </c>
      <c r="J103" s="167">
        <f>I103+G103</f>
        <v>31.52</v>
      </c>
      <c r="K103" s="147">
        <v>950</v>
      </c>
      <c r="L103" s="141">
        <f t="shared" si="5"/>
        <v>29944</v>
      </c>
    </row>
    <row r="104" spans="2:12" s="24" customFormat="1" ht="18.75" thickBot="1">
      <c r="B104" s="143" t="s">
        <v>52</v>
      </c>
      <c r="C104" s="136" t="s">
        <v>94</v>
      </c>
      <c r="D104" s="137" t="s">
        <v>10</v>
      </c>
      <c r="E104" s="137"/>
      <c r="F104" s="137"/>
      <c r="G104" s="133">
        <v>33.01</v>
      </c>
      <c r="H104" s="134">
        <v>0.482</v>
      </c>
      <c r="I104" s="133">
        <v>6.14</v>
      </c>
      <c r="J104" s="135">
        <f>I104+G104</f>
        <v>39.15</v>
      </c>
      <c r="K104" s="147">
        <v>950</v>
      </c>
      <c r="L104" s="141">
        <f t="shared" si="5"/>
        <v>37192.5</v>
      </c>
    </row>
    <row r="105" spans="2:13" s="24" customFormat="1" ht="18">
      <c r="B105" s="143" t="s">
        <v>52</v>
      </c>
      <c r="C105" s="52" t="s">
        <v>183</v>
      </c>
      <c r="D105" s="152" t="s">
        <v>11</v>
      </c>
      <c r="E105" s="138" t="s">
        <v>176</v>
      </c>
      <c r="F105" s="139" t="s">
        <v>182</v>
      </c>
      <c r="G105" s="153">
        <v>84.23</v>
      </c>
      <c r="H105" s="154">
        <v>1.171</v>
      </c>
      <c r="I105" s="153">
        <v>14.91</v>
      </c>
      <c r="J105" s="155">
        <f>I105+G107</f>
        <v>117.43</v>
      </c>
      <c r="K105" s="147">
        <v>990</v>
      </c>
      <c r="L105" s="141">
        <f>K105*J105</f>
        <v>116255.70000000001</v>
      </c>
      <c r="M105" s="49" t="s">
        <v>181</v>
      </c>
    </row>
    <row r="106" spans="2:12" s="24" customFormat="1" ht="18">
      <c r="B106" s="21"/>
      <c r="C106" s="158" t="s">
        <v>199</v>
      </c>
      <c r="D106" s="137"/>
      <c r="E106" s="137"/>
      <c r="F106" s="137"/>
      <c r="G106" s="133">
        <v>18.29</v>
      </c>
      <c r="H106" s="146"/>
      <c r="I106" s="145"/>
      <c r="J106" s="159"/>
      <c r="K106" s="147"/>
      <c r="L106" s="141"/>
    </row>
    <row r="107" spans="2:12" s="24" customFormat="1" ht="18.75" thickBot="1">
      <c r="B107" s="36"/>
      <c r="C107" s="160" t="s">
        <v>18</v>
      </c>
      <c r="D107" s="161"/>
      <c r="E107" s="161"/>
      <c r="F107" s="161"/>
      <c r="G107" s="162">
        <f>SUM(G105:G106)</f>
        <v>102.52000000000001</v>
      </c>
      <c r="H107" s="163"/>
      <c r="I107" s="162"/>
      <c r="J107" s="164"/>
      <c r="K107" s="41"/>
      <c r="L107" s="20"/>
    </row>
    <row r="108" spans="2:12" s="24" customFormat="1" ht="18">
      <c r="B108" s="21"/>
      <c r="C108" s="169" t="s">
        <v>12</v>
      </c>
      <c r="D108" s="137"/>
      <c r="E108" s="137"/>
      <c r="F108" s="137"/>
      <c r="G108" s="133"/>
      <c r="H108" s="134"/>
      <c r="I108" s="133"/>
      <c r="J108" s="159"/>
      <c r="K108" s="41"/>
      <c r="L108" s="20"/>
    </row>
    <row r="109" spans="2:12" s="24" customFormat="1" ht="18">
      <c r="B109" s="143" t="s">
        <v>95</v>
      </c>
      <c r="C109" s="136" t="s">
        <v>200</v>
      </c>
      <c r="D109" s="137" t="s">
        <v>5</v>
      </c>
      <c r="E109" s="137"/>
      <c r="F109" s="137"/>
      <c r="G109" s="133">
        <v>66.9</v>
      </c>
      <c r="H109" s="134">
        <v>0.954</v>
      </c>
      <c r="I109" s="133">
        <v>12.14</v>
      </c>
      <c r="J109" s="135">
        <f>I109+G109</f>
        <v>79.04</v>
      </c>
      <c r="K109" s="41"/>
      <c r="L109" s="20"/>
    </row>
    <row r="110" spans="2:12" s="24" customFormat="1" ht="18">
      <c r="B110" s="143" t="s">
        <v>95</v>
      </c>
      <c r="C110" s="136" t="s">
        <v>13</v>
      </c>
      <c r="D110" s="137" t="s">
        <v>5</v>
      </c>
      <c r="E110" s="137"/>
      <c r="F110" s="137"/>
      <c r="G110" s="133">
        <v>60.76</v>
      </c>
      <c r="H110" s="134">
        <v>0.867</v>
      </c>
      <c r="I110" s="133">
        <v>11.04</v>
      </c>
      <c r="J110" s="135">
        <f aca="true" t="shared" si="6" ref="J110:J143">I110+G110</f>
        <v>71.8</v>
      </c>
      <c r="K110" s="41"/>
      <c r="L110" s="20"/>
    </row>
    <row r="111" spans="2:12" s="24" customFormat="1" ht="18">
      <c r="B111" s="143" t="s">
        <v>95</v>
      </c>
      <c r="C111" s="136" t="s">
        <v>14</v>
      </c>
      <c r="D111" s="137" t="s">
        <v>5</v>
      </c>
      <c r="E111" s="137"/>
      <c r="F111" s="137"/>
      <c r="G111" s="133">
        <v>21.83</v>
      </c>
      <c r="H111" s="134">
        <v>0.311</v>
      </c>
      <c r="I111" s="133">
        <v>3.96</v>
      </c>
      <c r="J111" s="135">
        <f t="shared" si="6"/>
        <v>25.79</v>
      </c>
      <c r="K111" s="41"/>
      <c r="L111" s="20"/>
    </row>
    <row r="112" spans="2:12" s="24" customFormat="1" ht="18">
      <c r="B112" s="143" t="s">
        <v>95</v>
      </c>
      <c r="C112" s="136" t="s">
        <v>15</v>
      </c>
      <c r="D112" s="137" t="s">
        <v>5</v>
      </c>
      <c r="E112" s="137"/>
      <c r="F112" s="137"/>
      <c r="G112" s="133">
        <v>34.6</v>
      </c>
      <c r="H112" s="134">
        <v>0.493</v>
      </c>
      <c r="I112" s="133">
        <v>6.28</v>
      </c>
      <c r="J112" s="135">
        <f t="shared" si="6"/>
        <v>40.88</v>
      </c>
      <c r="K112" s="41"/>
      <c r="L112" s="20"/>
    </row>
    <row r="113" spans="2:12" s="24" customFormat="1" ht="18">
      <c r="B113" s="143" t="s">
        <v>95</v>
      </c>
      <c r="C113" s="136" t="s">
        <v>16</v>
      </c>
      <c r="D113" s="137" t="s">
        <v>5</v>
      </c>
      <c r="E113" s="137"/>
      <c r="F113" s="137"/>
      <c r="G113" s="133">
        <v>44.72</v>
      </c>
      <c r="H113" s="134">
        <v>0.638</v>
      </c>
      <c r="I113" s="133">
        <v>8.12</v>
      </c>
      <c r="J113" s="135">
        <f t="shared" si="6"/>
        <v>52.839999999999996</v>
      </c>
      <c r="K113" s="41"/>
      <c r="L113" s="20"/>
    </row>
    <row r="114" spans="2:13" s="24" customFormat="1" ht="18">
      <c r="B114" s="143" t="s">
        <v>95</v>
      </c>
      <c r="C114" s="43" t="s">
        <v>97</v>
      </c>
      <c r="D114" s="169" t="s">
        <v>5</v>
      </c>
      <c r="E114" s="231" t="s">
        <v>177</v>
      </c>
      <c r="F114" s="231" t="s">
        <v>178</v>
      </c>
      <c r="G114" s="232">
        <v>37.99</v>
      </c>
      <c r="H114" s="233">
        <v>0.519</v>
      </c>
      <c r="I114" s="232">
        <v>6.61</v>
      </c>
      <c r="J114" s="234">
        <f t="shared" si="6"/>
        <v>44.6</v>
      </c>
      <c r="K114" s="235">
        <v>790</v>
      </c>
      <c r="L114" s="236">
        <f>K114*J114</f>
        <v>35234</v>
      </c>
      <c r="M114" s="237" t="s">
        <v>181</v>
      </c>
    </row>
    <row r="115" spans="2:13" s="24" customFormat="1" ht="18">
      <c r="B115" s="143" t="s">
        <v>95</v>
      </c>
      <c r="C115" s="43" t="s">
        <v>98</v>
      </c>
      <c r="D115" s="169" t="s">
        <v>5</v>
      </c>
      <c r="E115" s="231" t="s">
        <v>177</v>
      </c>
      <c r="F115" s="231" t="s">
        <v>175</v>
      </c>
      <c r="G115" s="232">
        <v>37.11</v>
      </c>
      <c r="H115" s="233">
        <v>0.517</v>
      </c>
      <c r="I115" s="232">
        <v>6.58</v>
      </c>
      <c r="J115" s="234">
        <f t="shared" si="6"/>
        <v>43.69</v>
      </c>
      <c r="K115" s="235">
        <v>790</v>
      </c>
      <c r="L115" s="236">
        <f aca="true" t="shared" si="7" ref="L115:L139">K115*J115</f>
        <v>34515.1</v>
      </c>
      <c r="M115" s="237" t="s">
        <v>181</v>
      </c>
    </row>
    <row r="116" spans="2:12" s="24" customFormat="1" ht="18">
      <c r="B116" s="143" t="s">
        <v>95</v>
      </c>
      <c r="C116" s="136" t="s">
        <v>99</v>
      </c>
      <c r="D116" s="137" t="s">
        <v>7</v>
      </c>
      <c r="E116" s="138" t="s">
        <v>174</v>
      </c>
      <c r="F116" s="139" t="s">
        <v>175</v>
      </c>
      <c r="G116" s="4">
        <v>39.74</v>
      </c>
      <c r="H116" s="7">
        <v>0.575</v>
      </c>
      <c r="I116" s="4">
        <v>7.32</v>
      </c>
      <c r="J116" s="135">
        <f t="shared" si="6"/>
        <v>47.06</v>
      </c>
      <c r="K116" s="140">
        <v>900</v>
      </c>
      <c r="L116" s="141"/>
    </row>
    <row r="117" spans="2:12" s="24" customFormat="1" ht="18">
      <c r="B117" s="143" t="s">
        <v>95</v>
      </c>
      <c r="C117" s="136" t="s">
        <v>100</v>
      </c>
      <c r="D117" s="137" t="s">
        <v>7</v>
      </c>
      <c r="E117" s="138" t="s">
        <v>176</v>
      </c>
      <c r="F117" s="139" t="s">
        <v>175</v>
      </c>
      <c r="G117" s="4">
        <v>49.51</v>
      </c>
      <c r="H117" s="7">
        <v>0.702</v>
      </c>
      <c r="I117" s="4">
        <v>8.94</v>
      </c>
      <c r="J117" s="135">
        <f t="shared" si="6"/>
        <v>58.449999999999996</v>
      </c>
      <c r="K117" s="140">
        <v>950</v>
      </c>
      <c r="L117" s="141"/>
    </row>
    <row r="118" spans="2:12" s="24" customFormat="1" ht="18">
      <c r="B118" s="143" t="s">
        <v>95</v>
      </c>
      <c r="C118" s="136" t="s">
        <v>101</v>
      </c>
      <c r="D118" s="137" t="s">
        <v>7</v>
      </c>
      <c r="E118" s="139" t="s">
        <v>177</v>
      </c>
      <c r="F118" s="139" t="s">
        <v>175</v>
      </c>
      <c r="G118" s="4">
        <v>44.9</v>
      </c>
      <c r="H118" s="7">
        <v>0.624</v>
      </c>
      <c r="I118" s="4">
        <v>7.94</v>
      </c>
      <c r="J118" s="135">
        <f t="shared" si="6"/>
        <v>52.839999999999996</v>
      </c>
      <c r="K118" s="142">
        <v>900</v>
      </c>
      <c r="L118" s="141"/>
    </row>
    <row r="119" spans="2:12" s="24" customFormat="1" ht="18">
      <c r="B119" s="143" t="s">
        <v>95</v>
      </c>
      <c r="C119" s="136" t="s">
        <v>102</v>
      </c>
      <c r="D119" s="137" t="s">
        <v>7</v>
      </c>
      <c r="E119" s="139" t="s">
        <v>177</v>
      </c>
      <c r="F119" s="139" t="s">
        <v>175</v>
      </c>
      <c r="G119" s="4">
        <v>42.04</v>
      </c>
      <c r="H119" s="7">
        <v>0.609</v>
      </c>
      <c r="I119" s="4">
        <v>7.75</v>
      </c>
      <c r="J119" s="135">
        <f t="shared" si="6"/>
        <v>49.79</v>
      </c>
      <c r="K119" s="140">
        <v>950</v>
      </c>
      <c r="L119" s="141"/>
    </row>
    <row r="120" spans="2:12" s="24" customFormat="1" ht="18">
      <c r="B120" s="143" t="s">
        <v>95</v>
      </c>
      <c r="C120" s="136" t="s">
        <v>103</v>
      </c>
      <c r="D120" s="137" t="s">
        <v>7</v>
      </c>
      <c r="E120" s="139" t="s">
        <v>177</v>
      </c>
      <c r="F120" s="139" t="s">
        <v>175</v>
      </c>
      <c r="G120" s="4">
        <v>45.54</v>
      </c>
      <c r="H120" s="7">
        <v>0.672</v>
      </c>
      <c r="I120" s="4">
        <v>8.55</v>
      </c>
      <c r="J120" s="135">
        <f t="shared" si="6"/>
        <v>54.09</v>
      </c>
      <c r="K120" s="140">
        <v>950</v>
      </c>
      <c r="L120" s="141"/>
    </row>
    <row r="121" spans="2:12" ht="18">
      <c r="B121" s="143" t="s">
        <v>95</v>
      </c>
      <c r="C121" s="136" t="s">
        <v>104</v>
      </c>
      <c r="D121" s="137" t="s">
        <v>7</v>
      </c>
      <c r="E121" s="139" t="s">
        <v>174</v>
      </c>
      <c r="F121" s="139" t="s">
        <v>175</v>
      </c>
      <c r="G121" s="4">
        <v>44.72</v>
      </c>
      <c r="H121" s="7">
        <v>0.609</v>
      </c>
      <c r="I121" s="4">
        <v>7.75</v>
      </c>
      <c r="J121" s="135">
        <f t="shared" si="6"/>
        <v>52.47</v>
      </c>
      <c r="K121" s="140">
        <v>900</v>
      </c>
      <c r="L121" s="141"/>
    </row>
    <row r="122" spans="2:12" ht="18">
      <c r="B122" s="143" t="s">
        <v>95</v>
      </c>
      <c r="C122" s="136" t="s">
        <v>105</v>
      </c>
      <c r="D122" s="137" t="s">
        <v>7</v>
      </c>
      <c r="E122" s="139" t="s">
        <v>174</v>
      </c>
      <c r="F122" s="139" t="s">
        <v>175</v>
      </c>
      <c r="G122" s="4">
        <v>36.04</v>
      </c>
      <c r="H122" s="7">
        <v>0.522</v>
      </c>
      <c r="I122" s="4">
        <v>6.64</v>
      </c>
      <c r="J122" s="135">
        <f t="shared" si="6"/>
        <v>42.68</v>
      </c>
      <c r="K122" s="140">
        <v>900</v>
      </c>
      <c r="L122" s="141"/>
    </row>
    <row r="123" spans="2:12" ht="18">
      <c r="B123" s="143" t="s">
        <v>95</v>
      </c>
      <c r="C123" s="136" t="s">
        <v>106</v>
      </c>
      <c r="D123" s="137" t="s">
        <v>7</v>
      </c>
      <c r="E123" s="139" t="s">
        <v>174</v>
      </c>
      <c r="F123" s="139" t="s">
        <v>178</v>
      </c>
      <c r="G123" s="4">
        <v>28.11</v>
      </c>
      <c r="H123" s="7">
        <v>0.407</v>
      </c>
      <c r="I123" s="4">
        <v>5.18</v>
      </c>
      <c r="J123" s="135">
        <f t="shared" si="6"/>
        <v>33.29</v>
      </c>
      <c r="K123" s="140">
        <v>900</v>
      </c>
      <c r="L123" s="141"/>
    </row>
    <row r="124" spans="2:12" ht="18">
      <c r="B124" s="143" t="s">
        <v>95</v>
      </c>
      <c r="C124" s="136" t="s">
        <v>107</v>
      </c>
      <c r="D124" s="137" t="s">
        <v>8</v>
      </c>
      <c r="E124" s="138" t="s">
        <v>174</v>
      </c>
      <c r="F124" s="139" t="s">
        <v>175</v>
      </c>
      <c r="G124" s="4">
        <v>40.22</v>
      </c>
      <c r="H124" s="7">
        <v>0.594</v>
      </c>
      <c r="I124" s="4">
        <v>7.56</v>
      </c>
      <c r="J124" s="135">
        <f t="shared" si="6"/>
        <v>47.78</v>
      </c>
      <c r="K124" s="140">
        <v>900</v>
      </c>
      <c r="L124" s="141">
        <f t="shared" si="7"/>
        <v>43002</v>
      </c>
    </row>
    <row r="125" spans="2:12" ht="18">
      <c r="B125" s="143" t="s">
        <v>95</v>
      </c>
      <c r="C125" s="136" t="s">
        <v>108</v>
      </c>
      <c r="D125" s="137" t="s">
        <v>8</v>
      </c>
      <c r="E125" s="138" t="s">
        <v>176</v>
      </c>
      <c r="F125" s="139" t="s">
        <v>175</v>
      </c>
      <c r="G125" s="4">
        <v>50.47</v>
      </c>
      <c r="H125" s="7">
        <v>0.76</v>
      </c>
      <c r="I125" s="4">
        <v>9.67</v>
      </c>
      <c r="J125" s="135">
        <f t="shared" si="6"/>
        <v>60.14</v>
      </c>
      <c r="K125" s="140">
        <v>950</v>
      </c>
      <c r="L125" s="141">
        <f t="shared" si="7"/>
        <v>57133</v>
      </c>
    </row>
    <row r="126" spans="2:12" ht="18">
      <c r="B126" s="143" t="s">
        <v>95</v>
      </c>
      <c r="C126" s="136" t="s">
        <v>109</v>
      </c>
      <c r="D126" s="137" t="s">
        <v>8</v>
      </c>
      <c r="E126" s="139" t="s">
        <v>177</v>
      </c>
      <c r="F126" s="139" t="s">
        <v>175</v>
      </c>
      <c r="G126" s="4">
        <v>45.38</v>
      </c>
      <c r="H126" s="7">
        <v>0.644</v>
      </c>
      <c r="I126" s="4">
        <v>8.2</v>
      </c>
      <c r="J126" s="135">
        <f t="shared" si="6"/>
        <v>53.58</v>
      </c>
      <c r="K126" s="142">
        <v>900</v>
      </c>
      <c r="L126" s="141">
        <f t="shared" si="7"/>
        <v>48222</v>
      </c>
    </row>
    <row r="127" spans="2:12" ht="18">
      <c r="B127" s="143" t="s">
        <v>95</v>
      </c>
      <c r="C127" s="136" t="s">
        <v>110</v>
      </c>
      <c r="D127" s="137" t="s">
        <v>8</v>
      </c>
      <c r="E127" s="139" t="s">
        <v>177</v>
      </c>
      <c r="F127" s="139" t="s">
        <v>175</v>
      </c>
      <c r="G127" s="4">
        <v>42.04</v>
      </c>
      <c r="H127" s="7">
        <v>0.609</v>
      </c>
      <c r="I127" s="4">
        <v>7.75</v>
      </c>
      <c r="J127" s="135">
        <f t="shared" si="6"/>
        <v>49.79</v>
      </c>
      <c r="K127" s="140">
        <v>950</v>
      </c>
      <c r="L127" s="141">
        <f t="shared" si="7"/>
        <v>47300.5</v>
      </c>
    </row>
    <row r="128" spans="2:12" ht="18">
      <c r="B128" s="143" t="s">
        <v>95</v>
      </c>
      <c r="C128" s="136" t="s">
        <v>111</v>
      </c>
      <c r="D128" s="137" t="s">
        <v>8</v>
      </c>
      <c r="E128" s="139" t="s">
        <v>177</v>
      </c>
      <c r="F128" s="139" t="s">
        <v>175</v>
      </c>
      <c r="G128" s="4">
        <v>45.54</v>
      </c>
      <c r="H128" s="7">
        <v>0.672</v>
      </c>
      <c r="I128" s="4">
        <v>8.55</v>
      </c>
      <c r="J128" s="135">
        <f t="shared" si="6"/>
        <v>54.09</v>
      </c>
      <c r="K128" s="140">
        <v>950</v>
      </c>
      <c r="L128" s="141">
        <f t="shared" si="7"/>
        <v>51385.5</v>
      </c>
    </row>
    <row r="129" spans="2:12" ht="18">
      <c r="B129" s="143" t="s">
        <v>95</v>
      </c>
      <c r="C129" s="136" t="s">
        <v>112</v>
      </c>
      <c r="D129" s="137" t="s">
        <v>8</v>
      </c>
      <c r="E129" s="139" t="s">
        <v>174</v>
      </c>
      <c r="F129" s="139" t="s">
        <v>175</v>
      </c>
      <c r="G129" s="4">
        <v>44.72</v>
      </c>
      <c r="H129" s="7">
        <v>0.621</v>
      </c>
      <c r="I129" s="4">
        <v>7.9</v>
      </c>
      <c r="J129" s="135">
        <f t="shared" si="6"/>
        <v>52.62</v>
      </c>
      <c r="K129" s="140">
        <v>900</v>
      </c>
      <c r="L129" s="141">
        <f t="shared" si="7"/>
        <v>47358</v>
      </c>
    </row>
    <row r="130" spans="2:12" ht="18">
      <c r="B130" s="143" t="s">
        <v>95</v>
      </c>
      <c r="C130" s="136" t="s">
        <v>113</v>
      </c>
      <c r="D130" s="137" t="s">
        <v>8</v>
      </c>
      <c r="E130" s="139" t="s">
        <v>174</v>
      </c>
      <c r="F130" s="139" t="s">
        <v>175</v>
      </c>
      <c r="G130" s="4">
        <v>36.04</v>
      </c>
      <c r="H130" s="7">
        <v>0.532</v>
      </c>
      <c r="I130" s="4">
        <v>6.77</v>
      </c>
      <c r="J130" s="135">
        <f t="shared" si="6"/>
        <v>42.81</v>
      </c>
      <c r="K130" s="140">
        <v>900</v>
      </c>
      <c r="L130" s="141">
        <f t="shared" si="7"/>
        <v>38529</v>
      </c>
    </row>
    <row r="131" spans="2:12" ht="18">
      <c r="B131" s="143" t="s">
        <v>95</v>
      </c>
      <c r="C131" s="136" t="s">
        <v>114</v>
      </c>
      <c r="D131" s="137" t="s">
        <v>8</v>
      </c>
      <c r="E131" s="139" t="s">
        <v>174</v>
      </c>
      <c r="F131" s="139" t="s">
        <v>178</v>
      </c>
      <c r="G131" s="4">
        <v>28.11</v>
      </c>
      <c r="H131" s="7">
        <v>0.415</v>
      </c>
      <c r="I131" s="4">
        <v>5.28</v>
      </c>
      <c r="J131" s="135">
        <f t="shared" si="6"/>
        <v>33.39</v>
      </c>
      <c r="K131" s="140">
        <v>900</v>
      </c>
      <c r="L131" s="141">
        <f t="shared" si="7"/>
        <v>30051</v>
      </c>
    </row>
    <row r="132" spans="2:12" ht="18">
      <c r="B132" s="143" t="s">
        <v>95</v>
      </c>
      <c r="C132" s="136" t="s">
        <v>115</v>
      </c>
      <c r="D132" s="137" t="s">
        <v>9</v>
      </c>
      <c r="E132" s="139" t="s">
        <v>174</v>
      </c>
      <c r="F132" s="139" t="s">
        <v>175</v>
      </c>
      <c r="G132" s="4">
        <v>40.22</v>
      </c>
      <c r="H132" s="7">
        <v>0.594</v>
      </c>
      <c r="I132" s="4">
        <v>7.56</v>
      </c>
      <c r="J132" s="135">
        <f t="shared" si="6"/>
        <v>47.78</v>
      </c>
      <c r="K132" s="140">
        <v>930</v>
      </c>
      <c r="L132" s="141">
        <f t="shared" si="7"/>
        <v>44435.4</v>
      </c>
    </row>
    <row r="133" spans="2:12" ht="18">
      <c r="B133" s="143" t="s">
        <v>95</v>
      </c>
      <c r="C133" s="136" t="s">
        <v>116</v>
      </c>
      <c r="D133" s="137" t="s">
        <v>9</v>
      </c>
      <c r="E133" s="138" t="s">
        <v>176</v>
      </c>
      <c r="F133" s="139" t="s">
        <v>175</v>
      </c>
      <c r="G133" s="4">
        <v>53.67</v>
      </c>
      <c r="H133" s="7">
        <v>0.808</v>
      </c>
      <c r="I133" s="4">
        <v>10.29</v>
      </c>
      <c r="J133" s="135">
        <f t="shared" si="6"/>
        <v>63.96</v>
      </c>
      <c r="K133" s="140">
        <v>950</v>
      </c>
      <c r="L133" s="141">
        <f t="shared" si="7"/>
        <v>60762</v>
      </c>
    </row>
    <row r="134" spans="2:12" ht="18">
      <c r="B134" s="143" t="s">
        <v>95</v>
      </c>
      <c r="C134" s="136" t="s">
        <v>117</v>
      </c>
      <c r="D134" s="137" t="s">
        <v>9</v>
      </c>
      <c r="E134" s="139" t="s">
        <v>177</v>
      </c>
      <c r="F134" s="139" t="s">
        <v>175</v>
      </c>
      <c r="G134" s="4">
        <v>45.38</v>
      </c>
      <c r="H134" s="7">
        <v>0.644</v>
      </c>
      <c r="I134" s="4">
        <v>8.2</v>
      </c>
      <c r="J134" s="135">
        <f t="shared" si="6"/>
        <v>53.58</v>
      </c>
      <c r="K134" s="140">
        <v>950</v>
      </c>
      <c r="L134" s="141">
        <f t="shared" si="7"/>
        <v>50901</v>
      </c>
    </row>
    <row r="135" spans="2:12" ht="18">
      <c r="B135" s="143" t="s">
        <v>95</v>
      </c>
      <c r="C135" s="136" t="s">
        <v>118</v>
      </c>
      <c r="D135" s="137" t="s">
        <v>9</v>
      </c>
      <c r="E135" s="139" t="s">
        <v>177</v>
      </c>
      <c r="F135" s="139" t="s">
        <v>175</v>
      </c>
      <c r="G135" s="4">
        <v>42.04</v>
      </c>
      <c r="H135" s="7">
        <v>0.591</v>
      </c>
      <c r="I135" s="4">
        <v>7.52</v>
      </c>
      <c r="J135" s="135">
        <f t="shared" si="6"/>
        <v>49.56</v>
      </c>
      <c r="K135" s="140">
        <v>950</v>
      </c>
      <c r="L135" s="141">
        <f t="shared" si="7"/>
        <v>47082</v>
      </c>
    </row>
    <row r="136" spans="2:12" ht="18">
      <c r="B136" s="143" t="s">
        <v>95</v>
      </c>
      <c r="C136" s="136" t="s">
        <v>119</v>
      </c>
      <c r="D136" s="137" t="s">
        <v>9</v>
      </c>
      <c r="E136" s="139" t="s">
        <v>177</v>
      </c>
      <c r="F136" s="139" t="s">
        <v>175</v>
      </c>
      <c r="G136" s="4">
        <v>48.96</v>
      </c>
      <c r="H136" s="7">
        <v>0.68</v>
      </c>
      <c r="I136" s="4">
        <v>8.66</v>
      </c>
      <c r="J136" s="135">
        <f t="shared" si="6"/>
        <v>57.620000000000005</v>
      </c>
      <c r="K136" s="140">
        <v>950</v>
      </c>
      <c r="L136" s="141">
        <f t="shared" si="7"/>
        <v>54739.00000000001</v>
      </c>
    </row>
    <row r="137" spans="2:12" ht="18">
      <c r="B137" s="143" t="s">
        <v>95</v>
      </c>
      <c r="C137" s="136" t="s">
        <v>120</v>
      </c>
      <c r="D137" s="137" t="s">
        <v>9</v>
      </c>
      <c r="E137" s="139" t="s">
        <v>174</v>
      </c>
      <c r="F137" s="139" t="s">
        <v>175</v>
      </c>
      <c r="G137" s="4">
        <v>47.47</v>
      </c>
      <c r="H137" s="7">
        <v>0.621</v>
      </c>
      <c r="I137" s="4">
        <v>7.9</v>
      </c>
      <c r="J137" s="135">
        <f t="shared" si="6"/>
        <v>55.37</v>
      </c>
      <c r="K137" s="140">
        <v>930</v>
      </c>
      <c r="L137" s="141">
        <f t="shared" si="7"/>
        <v>51494.1</v>
      </c>
    </row>
    <row r="138" spans="2:12" ht="18">
      <c r="B138" s="143" t="s">
        <v>95</v>
      </c>
      <c r="C138" s="136" t="s">
        <v>121</v>
      </c>
      <c r="D138" s="137" t="s">
        <v>9</v>
      </c>
      <c r="E138" s="139" t="s">
        <v>174</v>
      </c>
      <c r="F138" s="139" t="s">
        <v>175</v>
      </c>
      <c r="G138" s="4">
        <v>38.74</v>
      </c>
      <c r="H138" s="7">
        <v>0.555</v>
      </c>
      <c r="I138" s="4">
        <v>7.06</v>
      </c>
      <c r="J138" s="135">
        <f t="shared" si="6"/>
        <v>45.800000000000004</v>
      </c>
      <c r="K138" s="140">
        <v>930</v>
      </c>
      <c r="L138" s="141">
        <f t="shared" si="7"/>
        <v>42594.00000000001</v>
      </c>
    </row>
    <row r="139" spans="2:12" ht="18">
      <c r="B139" s="143" t="s">
        <v>95</v>
      </c>
      <c r="C139" s="136" t="s">
        <v>122</v>
      </c>
      <c r="D139" s="137" t="s">
        <v>9</v>
      </c>
      <c r="E139" s="139" t="s">
        <v>174</v>
      </c>
      <c r="F139" s="139" t="s">
        <v>178</v>
      </c>
      <c r="G139" s="4">
        <v>28.11</v>
      </c>
      <c r="H139" s="7">
        <v>0.415</v>
      </c>
      <c r="I139" s="4">
        <v>5.28</v>
      </c>
      <c r="J139" s="135">
        <f t="shared" si="6"/>
        <v>33.39</v>
      </c>
      <c r="K139" s="140">
        <v>890</v>
      </c>
      <c r="L139" s="141">
        <f t="shared" si="7"/>
        <v>29717.100000000002</v>
      </c>
    </row>
    <row r="140" spans="2:12" ht="18">
      <c r="B140" s="143" t="s">
        <v>95</v>
      </c>
      <c r="C140" s="136" t="s">
        <v>123</v>
      </c>
      <c r="D140" s="137" t="s">
        <v>10</v>
      </c>
      <c r="E140" s="139" t="s">
        <v>174</v>
      </c>
      <c r="F140" s="139" t="s">
        <v>175</v>
      </c>
      <c r="G140" s="4">
        <v>40.64</v>
      </c>
      <c r="H140" s="7">
        <v>0.582</v>
      </c>
      <c r="I140" s="4">
        <v>7.41</v>
      </c>
      <c r="J140" s="135">
        <f t="shared" si="6"/>
        <v>48.05</v>
      </c>
      <c r="K140" s="142">
        <v>970</v>
      </c>
      <c r="L140" s="141">
        <f>J140*K140</f>
        <v>46608.5</v>
      </c>
    </row>
    <row r="141" spans="2:12" ht="18">
      <c r="B141" s="143" t="s">
        <v>95</v>
      </c>
      <c r="C141" s="136" t="s">
        <v>124</v>
      </c>
      <c r="D141" s="137" t="s">
        <v>10</v>
      </c>
      <c r="E141" s="138" t="s">
        <v>176</v>
      </c>
      <c r="F141" s="139" t="s">
        <v>175</v>
      </c>
      <c r="G141" s="4">
        <v>51.31</v>
      </c>
      <c r="H141" s="7">
        <v>0.75</v>
      </c>
      <c r="I141" s="4">
        <v>9.55</v>
      </c>
      <c r="J141" s="135">
        <f t="shared" si="6"/>
        <v>60.86</v>
      </c>
      <c r="K141" s="142">
        <v>1000</v>
      </c>
      <c r="L141" s="141">
        <f>J141*K141</f>
        <v>60860</v>
      </c>
    </row>
    <row r="142" spans="2:12" ht="18">
      <c r="B142" s="143" t="s">
        <v>95</v>
      </c>
      <c r="C142" s="136" t="s">
        <v>125</v>
      </c>
      <c r="D142" s="137" t="s">
        <v>10</v>
      </c>
      <c r="E142" s="139" t="s">
        <v>177</v>
      </c>
      <c r="F142" s="139" t="s">
        <v>175</v>
      </c>
      <c r="G142" s="4">
        <v>45.8</v>
      </c>
      <c r="H142" s="7">
        <v>0.631</v>
      </c>
      <c r="I142" s="4">
        <v>8.03</v>
      </c>
      <c r="J142" s="135">
        <f t="shared" si="6"/>
        <v>53.83</v>
      </c>
      <c r="K142" s="142">
        <v>970</v>
      </c>
      <c r="L142" s="141">
        <f>J142*K142</f>
        <v>52215.1</v>
      </c>
    </row>
    <row r="143" spans="2:12" ht="18">
      <c r="B143" s="143" t="s">
        <v>95</v>
      </c>
      <c r="C143" s="136" t="s">
        <v>126</v>
      </c>
      <c r="D143" s="137" t="s">
        <v>10</v>
      </c>
      <c r="E143" s="138" t="s">
        <v>176</v>
      </c>
      <c r="F143" s="139" t="s">
        <v>179</v>
      </c>
      <c r="G143" s="4">
        <v>75.54</v>
      </c>
      <c r="H143" s="7">
        <v>1.036</v>
      </c>
      <c r="I143" s="4">
        <v>13.19</v>
      </c>
      <c r="J143" s="135">
        <f t="shared" si="6"/>
        <v>88.73</v>
      </c>
      <c r="K143" s="142">
        <v>1100</v>
      </c>
      <c r="L143" s="141">
        <f>J143*K143</f>
        <v>97603</v>
      </c>
    </row>
    <row r="144" spans="2:12" ht="18">
      <c r="B144" s="143" t="s">
        <v>95</v>
      </c>
      <c r="C144" s="131" t="s">
        <v>199</v>
      </c>
      <c r="D144" s="130"/>
      <c r="E144" s="130"/>
      <c r="F144" s="130"/>
      <c r="G144" s="4">
        <v>18.29</v>
      </c>
      <c r="H144" s="7"/>
      <c r="I144" s="4"/>
      <c r="J144" s="17"/>
      <c r="K144" s="14"/>
      <c r="L144" s="20"/>
    </row>
    <row r="145" spans="2:12" ht="18">
      <c r="B145" s="143" t="s">
        <v>95</v>
      </c>
      <c r="C145" s="131" t="s">
        <v>199</v>
      </c>
      <c r="D145" s="1"/>
      <c r="E145" s="1"/>
      <c r="F145" s="1"/>
      <c r="G145" s="4">
        <v>18.95</v>
      </c>
      <c r="H145" s="10"/>
      <c r="I145" s="5"/>
      <c r="J145" s="17"/>
      <c r="K145" s="14"/>
      <c r="L145" s="20"/>
    </row>
    <row r="146" spans="2:12" ht="18.75" thickBot="1">
      <c r="B146" s="143" t="s">
        <v>95</v>
      </c>
      <c r="C146" s="170" t="s">
        <v>18</v>
      </c>
      <c r="D146" s="3"/>
      <c r="E146" s="3"/>
      <c r="F146" s="3"/>
      <c r="G146" s="11">
        <f>SUM(G144:G145)</f>
        <v>37.239999999999995</v>
      </c>
      <c r="H146" s="12"/>
      <c r="I146" s="11"/>
      <c r="J146" s="18"/>
      <c r="K146" s="14"/>
      <c r="L146" s="20"/>
    </row>
    <row r="147" spans="2:13" s="24" customFormat="1" ht="18">
      <c r="B147" s="143" t="s">
        <v>96</v>
      </c>
      <c r="C147" s="43" t="s">
        <v>127</v>
      </c>
      <c r="D147" s="137" t="s">
        <v>5</v>
      </c>
      <c r="E147" s="139" t="s">
        <v>174</v>
      </c>
      <c r="F147" s="139" t="s">
        <v>178</v>
      </c>
      <c r="G147" s="133">
        <v>28.73</v>
      </c>
      <c r="H147" s="134">
        <v>0.377</v>
      </c>
      <c r="I147" s="133">
        <v>4.8</v>
      </c>
      <c r="J147" s="135">
        <f>I147+G147</f>
        <v>33.53</v>
      </c>
      <c r="K147" s="48">
        <v>690</v>
      </c>
      <c r="L147" s="141">
        <f>K147*J147</f>
        <v>23135.7</v>
      </c>
      <c r="M147" s="49" t="s">
        <v>181</v>
      </c>
    </row>
    <row r="148" spans="2:13" s="24" customFormat="1" ht="18">
      <c r="B148" s="143" t="s">
        <v>96</v>
      </c>
      <c r="C148" s="114" t="s">
        <v>128</v>
      </c>
      <c r="D148" s="115" t="s">
        <v>5</v>
      </c>
      <c r="E148" s="116" t="s">
        <v>174</v>
      </c>
      <c r="F148" s="116" t="s">
        <v>178</v>
      </c>
      <c r="G148" s="117">
        <v>25.75</v>
      </c>
      <c r="H148" s="118">
        <v>0.338</v>
      </c>
      <c r="I148" s="117">
        <v>4.3</v>
      </c>
      <c r="J148" s="119">
        <f aca="true" t="shared" si="8" ref="J148:J187">I148+G148</f>
        <v>30.05</v>
      </c>
      <c r="K148" s="120">
        <v>690</v>
      </c>
      <c r="L148" s="123" t="s">
        <v>206</v>
      </c>
      <c r="M148" s="49" t="s">
        <v>181</v>
      </c>
    </row>
    <row r="149" spans="2:13" s="24" customFormat="1" ht="18">
      <c r="B149" s="143" t="s">
        <v>96</v>
      </c>
      <c r="C149" s="136" t="s">
        <v>129</v>
      </c>
      <c r="D149" s="137" t="s">
        <v>5</v>
      </c>
      <c r="E149" s="139" t="s">
        <v>177</v>
      </c>
      <c r="F149" s="139" t="s">
        <v>175</v>
      </c>
      <c r="G149" s="133">
        <v>45.04</v>
      </c>
      <c r="H149" s="134">
        <v>0.64</v>
      </c>
      <c r="I149" s="133">
        <v>8.15</v>
      </c>
      <c r="J149" s="135">
        <f t="shared" si="8"/>
        <v>53.19</v>
      </c>
      <c r="K149" s="48">
        <v>790</v>
      </c>
      <c r="L149" s="141">
        <f aca="true" t="shared" si="9" ref="L149:L193">K149*J149</f>
        <v>42020.1</v>
      </c>
      <c r="M149" s="49" t="s">
        <v>181</v>
      </c>
    </row>
    <row r="150" spans="2:13" s="24" customFormat="1" ht="18">
      <c r="B150" s="143" t="s">
        <v>96</v>
      </c>
      <c r="C150" s="136" t="s">
        <v>130</v>
      </c>
      <c r="D150" s="137" t="s">
        <v>5</v>
      </c>
      <c r="E150" s="139" t="s">
        <v>177</v>
      </c>
      <c r="F150" s="139" t="s">
        <v>175</v>
      </c>
      <c r="G150" s="133">
        <v>44.04</v>
      </c>
      <c r="H150" s="134">
        <v>0.625</v>
      </c>
      <c r="I150" s="133">
        <v>7.96</v>
      </c>
      <c r="J150" s="135">
        <f t="shared" si="8"/>
        <v>52</v>
      </c>
      <c r="K150" s="48">
        <v>790</v>
      </c>
      <c r="L150" s="141">
        <f t="shared" si="9"/>
        <v>41080</v>
      </c>
      <c r="M150" s="49" t="s">
        <v>181</v>
      </c>
    </row>
    <row r="151" spans="2:13" s="24" customFormat="1" ht="18">
      <c r="B151" s="143" t="s">
        <v>96</v>
      </c>
      <c r="C151" s="136" t="s">
        <v>131</v>
      </c>
      <c r="D151" s="137" t="s">
        <v>5</v>
      </c>
      <c r="E151" s="139" t="s">
        <v>177</v>
      </c>
      <c r="F151" s="139" t="s">
        <v>175</v>
      </c>
      <c r="G151" s="133">
        <v>37.78</v>
      </c>
      <c r="H151" s="134">
        <v>0.536</v>
      </c>
      <c r="I151" s="133">
        <v>6.82</v>
      </c>
      <c r="J151" s="135">
        <f t="shared" si="8"/>
        <v>44.6</v>
      </c>
      <c r="K151" s="48">
        <v>790</v>
      </c>
      <c r="L151" s="141">
        <f t="shared" si="9"/>
        <v>35234</v>
      </c>
      <c r="M151" s="49" t="s">
        <v>181</v>
      </c>
    </row>
    <row r="152" spans="2:13" s="24" customFormat="1" ht="18">
      <c r="B152" s="143" t="s">
        <v>96</v>
      </c>
      <c r="C152" s="136" t="s">
        <v>132</v>
      </c>
      <c r="D152" s="137" t="s">
        <v>5</v>
      </c>
      <c r="E152" s="139" t="s">
        <v>177</v>
      </c>
      <c r="F152" s="139" t="s">
        <v>179</v>
      </c>
      <c r="G152" s="133">
        <v>55.55</v>
      </c>
      <c r="H152" s="134">
        <v>0.774</v>
      </c>
      <c r="I152" s="133">
        <v>9.85</v>
      </c>
      <c r="J152" s="135">
        <f t="shared" si="8"/>
        <v>65.39999999999999</v>
      </c>
      <c r="K152" s="48">
        <v>790</v>
      </c>
      <c r="L152" s="141">
        <f t="shared" si="9"/>
        <v>51665.99999999999</v>
      </c>
      <c r="M152" s="49" t="s">
        <v>181</v>
      </c>
    </row>
    <row r="153" spans="2:13" s="24" customFormat="1" ht="18">
      <c r="B153" s="143" t="s">
        <v>96</v>
      </c>
      <c r="C153" s="89" t="s">
        <v>133</v>
      </c>
      <c r="D153" s="224" t="s">
        <v>5</v>
      </c>
      <c r="E153" s="225" t="s">
        <v>174</v>
      </c>
      <c r="F153" s="225" t="s">
        <v>175</v>
      </c>
      <c r="G153" s="225">
        <v>29.62</v>
      </c>
      <c r="H153" s="225">
        <v>0.388</v>
      </c>
      <c r="I153" s="225">
        <v>4.94</v>
      </c>
      <c r="J153" s="225">
        <f t="shared" si="8"/>
        <v>34.56</v>
      </c>
      <c r="K153" s="225">
        <v>790</v>
      </c>
      <c r="L153" s="123" t="s">
        <v>206</v>
      </c>
      <c r="M153" s="225" t="s">
        <v>181</v>
      </c>
    </row>
    <row r="154" spans="2:13" s="24" customFormat="1" ht="18">
      <c r="B154" s="143" t="s">
        <v>96</v>
      </c>
      <c r="C154" s="89" t="s">
        <v>134</v>
      </c>
      <c r="D154" s="90" t="s">
        <v>5</v>
      </c>
      <c r="E154" s="91" t="s">
        <v>174</v>
      </c>
      <c r="F154" s="91" t="s">
        <v>178</v>
      </c>
      <c r="G154" s="92">
        <v>21.04</v>
      </c>
      <c r="H154" s="93">
        <v>0.276</v>
      </c>
      <c r="I154" s="92">
        <v>3.51</v>
      </c>
      <c r="J154" s="31">
        <f t="shared" si="8"/>
        <v>24.549999999999997</v>
      </c>
      <c r="K154" s="94">
        <v>690</v>
      </c>
      <c r="L154" s="123" t="s">
        <v>206</v>
      </c>
      <c r="M154" s="95" t="s">
        <v>181</v>
      </c>
    </row>
    <row r="155" spans="2:13" s="24" customFormat="1" ht="18">
      <c r="B155" s="143" t="s">
        <v>96</v>
      </c>
      <c r="C155" s="43" t="s">
        <v>135</v>
      </c>
      <c r="D155" s="137" t="s">
        <v>5</v>
      </c>
      <c r="E155" s="139" t="s">
        <v>174</v>
      </c>
      <c r="F155" s="139" t="s">
        <v>178</v>
      </c>
      <c r="G155" s="133">
        <v>32.23</v>
      </c>
      <c r="H155" s="134">
        <v>0.422</v>
      </c>
      <c r="I155" s="133">
        <v>5.37</v>
      </c>
      <c r="J155" s="135">
        <f t="shared" si="8"/>
        <v>37.599999999999994</v>
      </c>
      <c r="K155" s="48">
        <v>690</v>
      </c>
      <c r="L155" s="141">
        <f t="shared" si="9"/>
        <v>25943.999999999996</v>
      </c>
      <c r="M155" s="49" t="s">
        <v>181</v>
      </c>
    </row>
    <row r="156" spans="2:12" s="24" customFormat="1" ht="18">
      <c r="B156" s="143" t="s">
        <v>96</v>
      </c>
      <c r="C156" s="136" t="s">
        <v>136</v>
      </c>
      <c r="D156" s="137" t="s">
        <v>7</v>
      </c>
      <c r="E156" s="138" t="s">
        <v>174</v>
      </c>
      <c r="F156" s="139" t="s">
        <v>178</v>
      </c>
      <c r="G156" s="133">
        <v>28.73</v>
      </c>
      <c r="H156" s="134">
        <v>0.399</v>
      </c>
      <c r="I156" s="133">
        <v>5.08</v>
      </c>
      <c r="J156" s="135">
        <f t="shared" si="8"/>
        <v>33.81</v>
      </c>
      <c r="K156" s="140">
        <v>795</v>
      </c>
      <c r="L156" s="141"/>
    </row>
    <row r="157" spans="2:12" s="24" customFormat="1" ht="18">
      <c r="B157" s="143" t="s">
        <v>96</v>
      </c>
      <c r="C157" s="136" t="s">
        <v>137</v>
      </c>
      <c r="D157" s="137" t="s">
        <v>7</v>
      </c>
      <c r="E157" s="138" t="s">
        <v>176</v>
      </c>
      <c r="F157" s="139" t="s">
        <v>179</v>
      </c>
      <c r="G157" s="133">
        <v>62.91</v>
      </c>
      <c r="H157" s="134">
        <v>0.899</v>
      </c>
      <c r="I157" s="133">
        <v>11.44</v>
      </c>
      <c r="J157" s="135">
        <f t="shared" si="8"/>
        <v>74.35</v>
      </c>
      <c r="K157" s="140">
        <v>990</v>
      </c>
      <c r="L157" s="141"/>
    </row>
    <row r="158" spans="2:12" s="24" customFormat="1" ht="18">
      <c r="B158" s="143" t="s">
        <v>96</v>
      </c>
      <c r="C158" s="136" t="s">
        <v>138</v>
      </c>
      <c r="D158" s="137" t="s">
        <v>7</v>
      </c>
      <c r="E158" s="139" t="s">
        <v>177</v>
      </c>
      <c r="F158" s="139" t="s">
        <v>175</v>
      </c>
      <c r="G158" s="133">
        <v>45.04</v>
      </c>
      <c r="H158" s="134">
        <v>0.678</v>
      </c>
      <c r="I158" s="133">
        <v>8.63</v>
      </c>
      <c r="J158" s="135">
        <f t="shared" si="8"/>
        <v>53.67</v>
      </c>
      <c r="K158" s="142">
        <v>950</v>
      </c>
      <c r="L158" s="141"/>
    </row>
    <row r="159" spans="2:12" s="24" customFormat="1" ht="18">
      <c r="B159" s="143" t="s">
        <v>96</v>
      </c>
      <c r="C159" s="136" t="s">
        <v>139</v>
      </c>
      <c r="D159" s="137" t="s">
        <v>7</v>
      </c>
      <c r="E159" s="139" t="s">
        <v>177</v>
      </c>
      <c r="F159" s="139" t="s">
        <v>175</v>
      </c>
      <c r="G159" s="133">
        <v>44.04</v>
      </c>
      <c r="H159" s="134">
        <v>0.663</v>
      </c>
      <c r="I159" s="133">
        <v>8.44</v>
      </c>
      <c r="J159" s="135">
        <f t="shared" si="8"/>
        <v>52.48</v>
      </c>
      <c r="K159" s="140">
        <v>950</v>
      </c>
      <c r="L159" s="141"/>
    </row>
    <row r="160" spans="2:12" s="24" customFormat="1" ht="18">
      <c r="B160" s="143" t="s">
        <v>96</v>
      </c>
      <c r="C160" s="136" t="s">
        <v>140</v>
      </c>
      <c r="D160" s="137" t="s">
        <v>7</v>
      </c>
      <c r="E160" s="139" t="s">
        <v>177</v>
      </c>
      <c r="F160" s="139" t="s">
        <v>175</v>
      </c>
      <c r="G160" s="133">
        <v>46.26</v>
      </c>
      <c r="H160" s="134">
        <v>0.696</v>
      </c>
      <c r="I160" s="133">
        <v>8.86</v>
      </c>
      <c r="J160" s="135">
        <f t="shared" si="8"/>
        <v>55.12</v>
      </c>
      <c r="K160" s="140">
        <v>950</v>
      </c>
      <c r="L160" s="141"/>
    </row>
    <row r="161" spans="2:13" s="24" customFormat="1" ht="18">
      <c r="B161" s="143" t="s">
        <v>96</v>
      </c>
      <c r="C161" s="43" t="s">
        <v>141</v>
      </c>
      <c r="D161" s="137" t="s">
        <v>7</v>
      </c>
      <c r="E161" s="138" t="s">
        <v>176</v>
      </c>
      <c r="F161" s="139" t="s">
        <v>179</v>
      </c>
      <c r="G161" s="133">
        <v>61.36</v>
      </c>
      <c r="H161" s="134">
        <v>0.906</v>
      </c>
      <c r="I161" s="133">
        <v>11.53</v>
      </c>
      <c r="J161" s="135">
        <f t="shared" si="8"/>
        <v>72.89</v>
      </c>
      <c r="K161" s="50">
        <v>790</v>
      </c>
      <c r="L161" s="141"/>
      <c r="M161" s="49" t="s">
        <v>181</v>
      </c>
    </row>
    <row r="162" spans="2:13" s="24" customFormat="1" ht="18">
      <c r="B162" s="143" t="s">
        <v>96</v>
      </c>
      <c r="C162" s="43" t="s">
        <v>142</v>
      </c>
      <c r="D162" s="137" t="s">
        <v>7</v>
      </c>
      <c r="E162" s="139" t="s">
        <v>174</v>
      </c>
      <c r="F162" s="139" t="s">
        <v>175</v>
      </c>
      <c r="G162" s="133">
        <v>35.44</v>
      </c>
      <c r="H162" s="134">
        <v>0.493</v>
      </c>
      <c r="I162" s="133">
        <v>6.28</v>
      </c>
      <c r="J162" s="135">
        <f t="shared" si="8"/>
        <v>41.72</v>
      </c>
      <c r="K162" s="50">
        <v>790</v>
      </c>
      <c r="L162" s="141"/>
      <c r="M162" s="49" t="s">
        <v>181</v>
      </c>
    </row>
    <row r="163" spans="2:12" s="24" customFormat="1" ht="18">
      <c r="B163" s="143" t="s">
        <v>96</v>
      </c>
      <c r="C163" s="136" t="s">
        <v>143</v>
      </c>
      <c r="D163" s="137" t="s">
        <v>7</v>
      </c>
      <c r="E163" s="139" t="s">
        <v>174</v>
      </c>
      <c r="F163" s="139" t="s">
        <v>178</v>
      </c>
      <c r="G163" s="133">
        <v>26.66</v>
      </c>
      <c r="H163" s="134">
        <v>0.371</v>
      </c>
      <c r="I163" s="133">
        <v>4.72</v>
      </c>
      <c r="J163" s="135">
        <f t="shared" si="8"/>
        <v>31.38</v>
      </c>
      <c r="K163" s="140">
        <v>795</v>
      </c>
      <c r="L163" s="141"/>
    </row>
    <row r="164" spans="2:12" s="24" customFormat="1" ht="18">
      <c r="B164" s="143" t="s">
        <v>96</v>
      </c>
      <c r="C164" s="136" t="s">
        <v>144</v>
      </c>
      <c r="D164" s="137" t="s">
        <v>7</v>
      </c>
      <c r="E164" s="139" t="s">
        <v>174</v>
      </c>
      <c r="F164" s="139" t="s">
        <v>178</v>
      </c>
      <c r="G164" s="133">
        <v>32.23</v>
      </c>
      <c r="H164" s="134">
        <v>0.448</v>
      </c>
      <c r="I164" s="133">
        <v>5.7</v>
      </c>
      <c r="J164" s="135">
        <f t="shared" si="8"/>
        <v>37.93</v>
      </c>
      <c r="K164" s="140">
        <v>795</v>
      </c>
      <c r="L164" s="141"/>
    </row>
    <row r="165" spans="2:12" s="24" customFormat="1" ht="18">
      <c r="B165" s="143" t="s">
        <v>96</v>
      </c>
      <c r="C165" s="136" t="s">
        <v>145</v>
      </c>
      <c r="D165" s="137" t="s">
        <v>8</v>
      </c>
      <c r="E165" s="138" t="s">
        <v>174</v>
      </c>
      <c r="F165" s="139" t="s">
        <v>178</v>
      </c>
      <c r="G165" s="133">
        <v>29.21</v>
      </c>
      <c r="H165" s="134">
        <v>0.406</v>
      </c>
      <c r="I165" s="133">
        <v>5.17</v>
      </c>
      <c r="J165" s="135">
        <f t="shared" si="8"/>
        <v>34.38</v>
      </c>
      <c r="K165" s="140">
        <v>795</v>
      </c>
      <c r="L165" s="141">
        <f t="shared" si="9"/>
        <v>27332.100000000002</v>
      </c>
    </row>
    <row r="166" spans="2:12" s="24" customFormat="1" ht="18">
      <c r="B166" s="143" t="s">
        <v>96</v>
      </c>
      <c r="C166" s="136" t="s">
        <v>146</v>
      </c>
      <c r="D166" s="137" t="s">
        <v>8</v>
      </c>
      <c r="E166" s="138" t="s">
        <v>176</v>
      </c>
      <c r="F166" s="139" t="s">
        <v>179</v>
      </c>
      <c r="G166" s="133">
        <v>62.91</v>
      </c>
      <c r="H166" s="134">
        <v>0.899</v>
      </c>
      <c r="I166" s="133">
        <v>11.44</v>
      </c>
      <c r="J166" s="135">
        <f t="shared" si="8"/>
        <v>74.35</v>
      </c>
      <c r="K166" s="140">
        <v>990</v>
      </c>
      <c r="L166" s="141">
        <f t="shared" si="9"/>
        <v>73606.5</v>
      </c>
    </row>
    <row r="167" spans="2:12" s="24" customFormat="1" ht="18">
      <c r="B167" s="143" t="s">
        <v>96</v>
      </c>
      <c r="C167" s="136" t="s">
        <v>147</v>
      </c>
      <c r="D167" s="137" t="s">
        <v>8</v>
      </c>
      <c r="E167" s="139" t="s">
        <v>177</v>
      </c>
      <c r="F167" s="139" t="s">
        <v>175</v>
      </c>
      <c r="G167" s="133">
        <v>45.52</v>
      </c>
      <c r="H167" s="134">
        <v>0.685</v>
      </c>
      <c r="I167" s="133">
        <v>8.72</v>
      </c>
      <c r="J167" s="135">
        <f t="shared" si="8"/>
        <v>54.24</v>
      </c>
      <c r="K167" s="142">
        <v>950</v>
      </c>
      <c r="L167" s="141">
        <f t="shared" si="9"/>
        <v>51528</v>
      </c>
    </row>
    <row r="168" spans="2:12" s="24" customFormat="1" ht="18">
      <c r="B168" s="143" t="s">
        <v>96</v>
      </c>
      <c r="C168" s="136" t="s">
        <v>148</v>
      </c>
      <c r="D168" s="137" t="s">
        <v>8</v>
      </c>
      <c r="E168" s="139" t="s">
        <v>177</v>
      </c>
      <c r="F168" s="139" t="s">
        <v>175</v>
      </c>
      <c r="G168" s="133">
        <v>44.52</v>
      </c>
      <c r="H168" s="134">
        <v>0.67</v>
      </c>
      <c r="I168" s="133">
        <v>8.53</v>
      </c>
      <c r="J168" s="135">
        <f t="shared" si="8"/>
        <v>53.050000000000004</v>
      </c>
      <c r="K168" s="140">
        <v>950</v>
      </c>
      <c r="L168" s="141">
        <f t="shared" si="9"/>
        <v>50397.50000000001</v>
      </c>
    </row>
    <row r="169" spans="2:12" s="24" customFormat="1" ht="18">
      <c r="B169" s="143" t="s">
        <v>96</v>
      </c>
      <c r="C169" s="223" t="s">
        <v>149</v>
      </c>
      <c r="D169" s="223" t="s">
        <v>8</v>
      </c>
      <c r="E169" s="223" t="s">
        <v>177</v>
      </c>
      <c r="F169" s="223" t="s">
        <v>175</v>
      </c>
      <c r="G169" s="223">
        <v>46.26</v>
      </c>
      <c r="H169" s="223">
        <v>0.696</v>
      </c>
      <c r="I169" s="223">
        <v>8.86</v>
      </c>
      <c r="J169" s="223">
        <f t="shared" si="8"/>
        <v>55.12</v>
      </c>
      <c r="K169" s="223">
        <v>950</v>
      </c>
      <c r="L169" s="123" t="s">
        <v>206</v>
      </c>
    </row>
    <row r="170" spans="2:13" s="24" customFormat="1" ht="18">
      <c r="B170" s="143" t="s">
        <v>96</v>
      </c>
      <c r="C170" s="43" t="s">
        <v>150</v>
      </c>
      <c r="D170" s="137" t="s">
        <v>8</v>
      </c>
      <c r="E170" s="138" t="s">
        <v>176</v>
      </c>
      <c r="F170" s="139" t="s">
        <v>179</v>
      </c>
      <c r="G170" s="133">
        <v>61.36</v>
      </c>
      <c r="H170" s="134">
        <v>0.906</v>
      </c>
      <c r="I170" s="133">
        <v>11.53</v>
      </c>
      <c r="J170" s="135">
        <f t="shared" si="8"/>
        <v>72.89</v>
      </c>
      <c r="K170" s="50">
        <v>790</v>
      </c>
      <c r="L170" s="141">
        <f t="shared" si="9"/>
        <v>57583.1</v>
      </c>
      <c r="M170" s="49" t="s">
        <v>181</v>
      </c>
    </row>
    <row r="171" spans="2:13" s="24" customFormat="1" ht="18">
      <c r="B171" s="143" t="s">
        <v>96</v>
      </c>
      <c r="C171" s="43" t="s">
        <v>151</v>
      </c>
      <c r="D171" s="137" t="s">
        <v>8</v>
      </c>
      <c r="E171" s="139" t="s">
        <v>174</v>
      </c>
      <c r="F171" s="139" t="s">
        <v>175</v>
      </c>
      <c r="G171" s="133">
        <v>35.44</v>
      </c>
      <c r="H171" s="134">
        <v>0.493</v>
      </c>
      <c r="I171" s="133">
        <v>6.28</v>
      </c>
      <c r="J171" s="135">
        <f t="shared" si="8"/>
        <v>41.72</v>
      </c>
      <c r="K171" s="50">
        <v>790</v>
      </c>
      <c r="L171" s="141">
        <f t="shared" si="9"/>
        <v>32958.799999999996</v>
      </c>
      <c r="M171" s="49" t="s">
        <v>181</v>
      </c>
    </row>
    <row r="172" spans="2:12" s="24" customFormat="1" ht="18">
      <c r="B172" s="143" t="s">
        <v>96</v>
      </c>
      <c r="C172" s="136" t="s">
        <v>152</v>
      </c>
      <c r="D172" s="137" t="s">
        <v>8</v>
      </c>
      <c r="E172" s="139" t="s">
        <v>174</v>
      </c>
      <c r="F172" s="139" t="s">
        <v>178</v>
      </c>
      <c r="G172" s="133">
        <v>26.66</v>
      </c>
      <c r="H172" s="134">
        <v>0.371</v>
      </c>
      <c r="I172" s="133">
        <v>4.72</v>
      </c>
      <c r="J172" s="135">
        <f t="shared" si="8"/>
        <v>31.38</v>
      </c>
      <c r="K172" s="140">
        <v>795</v>
      </c>
      <c r="L172" s="141">
        <f t="shared" si="9"/>
        <v>24947.1</v>
      </c>
    </row>
    <row r="173" spans="2:12" s="24" customFormat="1" ht="18">
      <c r="B173" s="143" t="s">
        <v>96</v>
      </c>
      <c r="C173" s="136" t="s">
        <v>153</v>
      </c>
      <c r="D173" s="137" t="s">
        <v>8</v>
      </c>
      <c r="E173" s="139" t="s">
        <v>174</v>
      </c>
      <c r="F173" s="139" t="s">
        <v>178</v>
      </c>
      <c r="G173" s="133">
        <v>32.71</v>
      </c>
      <c r="H173" s="134">
        <v>0.455</v>
      </c>
      <c r="I173" s="133">
        <v>5.79</v>
      </c>
      <c r="J173" s="135">
        <f t="shared" si="8"/>
        <v>38.5</v>
      </c>
      <c r="K173" s="140">
        <v>795</v>
      </c>
      <c r="L173" s="141">
        <f t="shared" si="9"/>
        <v>30607.5</v>
      </c>
    </row>
    <row r="174" spans="2:12" s="24" customFormat="1" ht="18">
      <c r="B174" s="143" t="s">
        <v>96</v>
      </c>
      <c r="C174" s="136" t="s">
        <v>154</v>
      </c>
      <c r="D174" s="137" t="s">
        <v>9</v>
      </c>
      <c r="E174" s="139" t="s">
        <v>174</v>
      </c>
      <c r="F174" s="139" t="s">
        <v>178</v>
      </c>
      <c r="G174" s="133">
        <v>29.21</v>
      </c>
      <c r="H174" s="134">
        <v>0.406</v>
      </c>
      <c r="I174" s="133">
        <v>5.17</v>
      </c>
      <c r="J174" s="135">
        <f t="shared" si="8"/>
        <v>34.38</v>
      </c>
      <c r="K174" s="140">
        <v>795</v>
      </c>
      <c r="L174" s="141">
        <f t="shared" si="9"/>
        <v>27332.100000000002</v>
      </c>
    </row>
    <row r="175" spans="2:12" s="24" customFormat="1" ht="18">
      <c r="B175" s="143" t="s">
        <v>96</v>
      </c>
      <c r="C175" s="136" t="s">
        <v>155</v>
      </c>
      <c r="D175" s="137" t="s">
        <v>9</v>
      </c>
      <c r="E175" s="139" t="s">
        <v>177</v>
      </c>
      <c r="F175" s="139" t="s">
        <v>178</v>
      </c>
      <c r="G175" s="133">
        <v>62.87</v>
      </c>
      <c r="H175" s="134">
        <v>0.898</v>
      </c>
      <c r="I175" s="133">
        <v>11.43</v>
      </c>
      <c r="J175" s="135">
        <f t="shared" si="8"/>
        <v>74.3</v>
      </c>
      <c r="K175" s="142">
        <v>950</v>
      </c>
      <c r="L175" s="141">
        <f t="shared" si="9"/>
        <v>70585</v>
      </c>
    </row>
    <row r="176" spans="2:12" s="24" customFormat="1" ht="18">
      <c r="B176" s="143" t="s">
        <v>96</v>
      </c>
      <c r="C176" s="136" t="s">
        <v>156</v>
      </c>
      <c r="D176" s="137" t="s">
        <v>9</v>
      </c>
      <c r="E176" s="139" t="s">
        <v>177</v>
      </c>
      <c r="F176" s="139" t="s">
        <v>175</v>
      </c>
      <c r="G176" s="133">
        <v>45.52</v>
      </c>
      <c r="H176" s="134">
        <v>0.685</v>
      </c>
      <c r="I176" s="133">
        <v>8.72</v>
      </c>
      <c r="J176" s="135">
        <f t="shared" si="8"/>
        <v>54.24</v>
      </c>
      <c r="K176" s="142">
        <v>950</v>
      </c>
      <c r="L176" s="141">
        <f t="shared" si="9"/>
        <v>51528</v>
      </c>
    </row>
    <row r="177" spans="2:12" s="24" customFormat="1" ht="18">
      <c r="B177" s="143" t="s">
        <v>96</v>
      </c>
      <c r="C177" s="136" t="s">
        <v>157</v>
      </c>
      <c r="D177" s="137" t="s">
        <v>9</v>
      </c>
      <c r="E177" s="139" t="s">
        <v>177</v>
      </c>
      <c r="F177" s="139" t="s">
        <v>175</v>
      </c>
      <c r="G177" s="133">
        <v>44.52</v>
      </c>
      <c r="H177" s="134">
        <v>0.67</v>
      </c>
      <c r="I177" s="133">
        <v>8.53</v>
      </c>
      <c r="J177" s="135">
        <f t="shared" si="8"/>
        <v>53.050000000000004</v>
      </c>
      <c r="K177" s="142">
        <v>950</v>
      </c>
      <c r="L177" s="141">
        <f t="shared" si="9"/>
        <v>50397.50000000001</v>
      </c>
    </row>
    <row r="178" spans="2:12" s="24" customFormat="1" ht="18">
      <c r="B178" s="143" t="s">
        <v>96</v>
      </c>
      <c r="C178" s="136" t="s">
        <v>158</v>
      </c>
      <c r="D178" s="137" t="s">
        <v>9</v>
      </c>
      <c r="E178" s="139" t="s">
        <v>177</v>
      </c>
      <c r="F178" s="139" t="s">
        <v>175</v>
      </c>
      <c r="G178" s="133">
        <v>46.26</v>
      </c>
      <c r="H178" s="134">
        <v>0.696</v>
      </c>
      <c r="I178" s="133">
        <v>8.86</v>
      </c>
      <c r="J178" s="135">
        <f t="shared" si="8"/>
        <v>55.12</v>
      </c>
      <c r="K178" s="142">
        <v>950</v>
      </c>
      <c r="L178" s="141">
        <f t="shared" si="9"/>
        <v>52364</v>
      </c>
    </row>
    <row r="179" spans="2:13" s="24" customFormat="1" ht="18">
      <c r="B179" s="143" t="s">
        <v>96</v>
      </c>
      <c r="C179" s="43" t="s">
        <v>159</v>
      </c>
      <c r="D179" s="137" t="s">
        <v>9</v>
      </c>
      <c r="E179" s="138" t="s">
        <v>176</v>
      </c>
      <c r="F179" s="139" t="s">
        <v>179</v>
      </c>
      <c r="G179" s="133">
        <v>60.85</v>
      </c>
      <c r="H179" s="134">
        <v>0.899</v>
      </c>
      <c r="I179" s="133">
        <v>11.44</v>
      </c>
      <c r="J179" s="135">
        <f t="shared" si="8"/>
        <v>72.29</v>
      </c>
      <c r="K179" s="51">
        <v>790</v>
      </c>
      <c r="L179" s="141">
        <f t="shared" si="9"/>
        <v>57109.100000000006</v>
      </c>
      <c r="M179" s="49" t="s">
        <v>181</v>
      </c>
    </row>
    <row r="180" spans="2:13" s="24" customFormat="1" ht="18">
      <c r="B180" s="143" t="s">
        <v>96</v>
      </c>
      <c r="C180" s="43" t="s">
        <v>160</v>
      </c>
      <c r="D180" s="137" t="s">
        <v>9</v>
      </c>
      <c r="E180" s="139" t="s">
        <v>174</v>
      </c>
      <c r="F180" s="139" t="s">
        <v>175</v>
      </c>
      <c r="G180" s="133">
        <v>34.92</v>
      </c>
      <c r="H180" s="134">
        <v>0.485</v>
      </c>
      <c r="I180" s="133">
        <v>6.17</v>
      </c>
      <c r="J180" s="135">
        <f t="shared" si="8"/>
        <v>41.09</v>
      </c>
      <c r="K180" s="51">
        <v>790</v>
      </c>
      <c r="L180" s="141">
        <f t="shared" si="9"/>
        <v>32461.100000000002</v>
      </c>
      <c r="M180" s="49" t="s">
        <v>181</v>
      </c>
    </row>
    <row r="181" spans="2:12" s="24" customFormat="1" ht="18">
      <c r="B181" s="143" t="s">
        <v>96</v>
      </c>
      <c r="C181" s="136" t="s">
        <v>161</v>
      </c>
      <c r="D181" s="137" t="s">
        <v>9</v>
      </c>
      <c r="E181" s="139" t="s">
        <v>174</v>
      </c>
      <c r="F181" s="139" t="s">
        <v>178</v>
      </c>
      <c r="G181" s="133">
        <v>26.66</v>
      </c>
      <c r="H181" s="134">
        <v>0.371</v>
      </c>
      <c r="I181" s="133">
        <v>4.72</v>
      </c>
      <c r="J181" s="135">
        <f t="shared" si="8"/>
        <v>31.38</v>
      </c>
      <c r="K181" s="140">
        <v>795</v>
      </c>
      <c r="L181" s="141">
        <f t="shared" si="9"/>
        <v>24947.1</v>
      </c>
    </row>
    <row r="182" spans="2:12" s="24" customFormat="1" ht="18">
      <c r="B182" s="143" t="s">
        <v>96</v>
      </c>
      <c r="C182" s="136" t="s">
        <v>162</v>
      </c>
      <c r="D182" s="137" t="s">
        <v>9</v>
      </c>
      <c r="E182" s="139" t="s">
        <v>174</v>
      </c>
      <c r="F182" s="139" t="s">
        <v>178</v>
      </c>
      <c r="G182" s="133">
        <v>32.71</v>
      </c>
      <c r="H182" s="134">
        <v>0.455</v>
      </c>
      <c r="I182" s="133">
        <v>5.79</v>
      </c>
      <c r="J182" s="135">
        <f t="shared" si="8"/>
        <v>38.5</v>
      </c>
      <c r="K182" s="140">
        <v>795</v>
      </c>
      <c r="L182" s="141">
        <f t="shared" si="9"/>
        <v>30607.5</v>
      </c>
    </row>
    <row r="183" spans="2:12" s="24" customFormat="1" ht="18">
      <c r="B183" s="143" t="s">
        <v>96</v>
      </c>
      <c r="C183" s="136" t="s">
        <v>163</v>
      </c>
      <c r="D183" s="137" t="s">
        <v>10</v>
      </c>
      <c r="E183" s="138" t="s">
        <v>174</v>
      </c>
      <c r="F183" s="139" t="s">
        <v>178</v>
      </c>
      <c r="G183" s="133">
        <v>29.51</v>
      </c>
      <c r="H183" s="134">
        <v>0.398</v>
      </c>
      <c r="I183" s="133">
        <v>5.07</v>
      </c>
      <c r="J183" s="135">
        <f t="shared" si="8"/>
        <v>34.58</v>
      </c>
      <c r="K183" s="142">
        <v>950</v>
      </c>
      <c r="L183" s="141">
        <f t="shared" si="9"/>
        <v>32851</v>
      </c>
    </row>
    <row r="184" spans="2:12" s="24" customFormat="1" ht="18">
      <c r="B184" s="143" t="s">
        <v>96</v>
      </c>
      <c r="C184" s="136" t="s">
        <v>164</v>
      </c>
      <c r="D184" s="137" t="s">
        <v>10</v>
      </c>
      <c r="E184" s="138" t="s">
        <v>176</v>
      </c>
      <c r="F184" s="139" t="s">
        <v>179</v>
      </c>
      <c r="G184" s="133">
        <v>63.94</v>
      </c>
      <c r="H184" s="134">
        <v>0.882</v>
      </c>
      <c r="I184" s="133">
        <v>11.23</v>
      </c>
      <c r="J184" s="135">
        <f t="shared" si="8"/>
        <v>75.17</v>
      </c>
      <c r="K184" s="142">
        <v>1100</v>
      </c>
      <c r="L184" s="141">
        <f t="shared" si="9"/>
        <v>82687</v>
      </c>
    </row>
    <row r="185" spans="2:12" s="24" customFormat="1" ht="18">
      <c r="B185" s="143" t="s">
        <v>96</v>
      </c>
      <c r="C185" s="136" t="s">
        <v>165</v>
      </c>
      <c r="D185" s="137" t="s">
        <v>10</v>
      </c>
      <c r="E185" s="139" t="s">
        <v>177</v>
      </c>
      <c r="F185" s="139" t="s">
        <v>175</v>
      </c>
      <c r="G185" s="133">
        <v>45.94</v>
      </c>
      <c r="H185" s="134">
        <v>0.671</v>
      </c>
      <c r="I185" s="133">
        <v>8.54</v>
      </c>
      <c r="J185" s="135">
        <f t="shared" si="8"/>
        <v>54.48</v>
      </c>
      <c r="K185" s="142">
        <v>970</v>
      </c>
      <c r="L185" s="141">
        <f t="shared" si="9"/>
        <v>52845.6</v>
      </c>
    </row>
    <row r="186" spans="2:12" s="24" customFormat="1" ht="18">
      <c r="B186" s="143" t="s">
        <v>96</v>
      </c>
      <c r="C186" s="136" t="s">
        <v>166</v>
      </c>
      <c r="D186" s="137" t="s">
        <v>10</v>
      </c>
      <c r="E186" s="139" t="s">
        <v>177</v>
      </c>
      <c r="F186" s="139" t="s">
        <v>175</v>
      </c>
      <c r="G186" s="133">
        <v>44.94</v>
      </c>
      <c r="H186" s="134">
        <v>0.657</v>
      </c>
      <c r="I186" s="133">
        <v>8.36</v>
      </c>
      <c r="J186" s="135">
        <f t="shared" si="8"/>
        <v>53.3</v>
      </c>
      <c r="K186" s="142">
        <v>970</v>
      </c>
      <c r="L186" s="141">
        <f t="shared" si="9"/>
        <v>51701</v>
      </c>
    </row>
    <row r="187" spans="2:12" s="24" customFormat="1" ht="18.75" thickBot="1">
      <c r="B187" s="143" t="s">
        <v>96</v>
      </c>
      <c r="C187" s="156" t="s">
        <v>167</v>
      </c>
      <c r="D187" s="149" t="s">
        <v>10</v>
      </c>
      <c r="E187" s="139" t="s">
        <v>177</v>
      </c>
      <c r="F187" s="139" t="s">
        <v>179</v>
      </c>
      <c r="G187" s="150">
        <v>56.98</v>
      </c>
      <c r="H187" s="151">
        <v>0.807</v>
      </c>
      <c r="I187" s="150">
        <v>10.27</v>
      </c>
      <c r="J187" s="135">
        <f t="shared" si="8"/>
        <v>67.25</v>
      </c>
      <c r="K187" s="142">
        <v>1100</v>
      </c>
      <c r="L187" s="141">
        <f t="shared" si="9"/>
        <v>73975</v>
      </c>
    </row>
    <row r="188" spans="2:13" s="24" customFormat="1" ht="18">
      <c r="B188" s="143" t="s">
        <v>96</v>
      </c>
      <c r="C188" s="121" t="s">
        <v>168</v>
      </c>
      <c r="D188" s="171" t="s">
        <v>10</v>
      </c>
      <c r="E188" s="171"/>
      <c r="F188" s="172" t="s">
        <v>179</v>
      </c>
      <c r="G188" s="173">
        <v>58.22</v>
      </c>
      <c r="H188" s="174">
        <v>0.783</v>
      </c>
      <c r="I188" s="173">
        <v>9.97</v>
      </c>
      <c r="J188" s="175">
        <f>I188+G190</f>
        <v>79.11</v>
      </c>
      <c r="K188" s="122">
        <v>790</v>
      </c>
      <c r="L188" s="123" t="s">
        <v>206</v>
      </c>
      <c r="M188" s="49" t="s">
        <v>181</v>
      </c>
    </row>
    <row r="189" spans="2:12" s="24" customFormat="1" ht="18">
      <c r="B189" s="143" t="s">
        <v>96</v>
      </c>
      <c r="C189" s="2" t="s">
        <v>199</v>
      </c>
      <c r="D189" s="137"/>
      <c r="E189" s="137"/>
      <c r="F189" s="139"/>
      <c r="G189" s="133">
        <v>10.92</v>
      </c>
      <c r="H189" s="146"/>
      <c r="I189" s="145"/>
      <c r="J189" s="159"/>
      <c r="K189" s="39"/>
      <c r="L189" s="19"/>
    </row>
    <row r="190" spans="2:12" s="24" customFormat="1" ht="18.75" thickBot="1">
      <c r="B190" s="143" t="s">
        <v>96</v>
      </c>
      <c r="C190" s="160" t="s">
        <v>18</v>
      </c>
      <c r="D190" s="161"/>
      <c r="E190" s="161"/>
      <c r="F190" s="161"/>
      <c r="G190" s="162">
        <f>SUM(G188:G189)</f>
        <v>69.14</v>
      </c>
      <c r="H190" s="163"/>
      <c r="I190" s="162"/>
      <c r="J190" s="164"/>
      <c r="K190" s="39"/>
      <c r="L190" s="19"/>
    </row>
    <row r="191" spans="2:12" s="24" customFormat="1" ht="18">
      <c r="B191" s="143" t="s">
        <v>96</v>
      </c>
      <c r="C191" s="178" t="s">
        <v>169</v>
      </c>
      <c r="D191" s="168" t="s">
        <v>10</v>
      </c>
      <c r="E191" s="168"/>
      <c r="F191" s="139" t="s">
        <v>178</v>
      </c>
      <c r="G191" s="166">
        <v>26.71</v>
      </c>
      <c r="H191" s="165">
        <v>0.349</v>
      </c>
      <c r="I191" s="166">
        <v>4.44</v>
      </c>
      <c r="J191" s="167">
        <f>I191+G191</f>
        <v>31.150000000000002</v>
      </c>
      <c r="K191" s="147">
        <v>950</v>
      </c>
      <c r="L191" s="141">
        <f t="shared" si="9"/>
        <v>29592.500000000004</v>
      </c>
    </row>
    <row r="192" spans="2:12" s="24" customFormat="1" ht="18.75" thickBot="1">
      <c r="B192" s="143" t="s">
        <v>96</v>
      </c>
      <c r="C192" s="136" t="s">
        <v>170</v>
      </c>
      <c r="D192" s="137" t="s">
        <v>10</v>
      </c>
      <c r="E192" s="137"/>
      <c r="F192" s="139" t="s">
        <v>178</v>
      </c>
      <c r="G192" s="133">
        <v>33.01</v>
      </c>
      <c r="H192" s="134">
        <v>0.445</v>
      </c>
      <c r="I192" s="133">
        <v>5.66</v>
      </c>
      <c r="J192" s="135">
        <f>I192+G192</f>
        <v>38.67</v>
      </c>
      <c r="K192" s="147">
        <v>950</v>
      </c>
      <c r="L192" s="141">
        <f t="shared" si="9"/>
        <v>36736.5</v>
      </c>
    </row>
    <row r="193" spans="2:13" s="24" customFormat="1" ht="18">
      <c r="B193" s="143" t="s">
        <v>96</v>
      </c>
      <c r="C193" s="52" t="s">
        <v>171</v>
      </c>
      <c r="D193" s="152" t="s">
        <v>11</v>
      </c>
      <c r="E193" s="138" t="s">
        <v>176</v>
      </c>
      <c r="F193" s="139" t="s">
        <v>182</v>
      </c>
      <c r="G193" s="153">
        <v>84.23</v>
      </c>
      <c r="H193" s="154">
        <v>1.171</v>
      </c>
      <c r="I193" s="153">
        <v>14.91</v>
      </c>
      <c r="J193" s="155">
        <f>I193+G195</f>
        <v>117.43</v>
      </c>
      <c r="K193" s="147">
        <v>990</v>
      </c>
      <c r="L193" s="141">
        <f t="shared" si="9"/>
        <v>116255.70000000001</v>
      </c>
      <c r="M193" s="49" t="s">
        <v>181</v>
      </c>
    </row>
    <row r="194" spans="2:12" s="24" customFormat="1" ht="18">
      <c r="B194" s="143"/>
      <c r="C194" s="158" t="s">
        <v>199</v>
      </c>
      <c r="D194" s="137"/>
      <c r="E194" s="137"/>
      <c r="F194" s="137"/>
      <c r="G194" s="133">
        <v>18.29</v>
      </c>
      <c r="H194" s="134"/>
      <c r="I194" s="145"/>
      <c r="J194" s="158"/>
      <c r="K194" s="41"/>
      <c r="L194" s="39"/>
    </row>
    <row r="195" spans="2:12" s="24" customFormat="1" ht="18.75" thickBot="1">
      <c r="B195" s="179"/>
      <c r="C195" s="160" t="s">
        <v>18</v>
      </c>
      <c r="D195" s="161"/>
      <c r="E195" s="161"/>
      <c r="F195" s="161"/>
      <c r="G195" s="162">
        <f>SUM(G193:G194)</f>
        <v>102.52000000000001</v>
      </c>
      <c r="H195" s="176"/>
      <c r="I195" s="162"/>
      <c r="J195" s="177"/>
      <c r="K195" s="41"/>
      <c r="L195" s="39"/>
    </row>
  </sheetData>
  <sheetProtection/>
  <autoFilter ref="B32:K195"/>
  <mergeCells count="6">
    <mergeCell ref="J24:J25"/>
    <mergeCell ref="I24:I25"/>
    <mergeCell ref="C24:C25"/>
    <mergeCell ref="D24:D25"/>
    <mergeCell ref="G24:G25"/>
    <mergeCell ref="H24:H25"/>
  </mergeCells>
  <printOptions/>
  <pageMargins left="0.66" right="0.22" top="0.39" bottom="0.35" header="0.28" footer="0.1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office</cp:lastModifiedBy>
  <cp:lastPrinted>2014-04-26T09:50:33Z</cp:lastPrinted>
  <dcterms:created xsi:type="dcterms:W3CDTF">2005-01-24T10:43:10Z</dcterms:created>
  <dcterms:modified xsi:type="dcterms:W3CDTF">2014-05-08T14:46:03Z</dcterms:modified>
  <cp:category/>
  <cp:version/>
  <cp:contentType/>
  <cp:contentStatus/>
</cp:coreProperties>
</file>